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fbodger\Documents\Uploads April 2018\Generation Information\"/>
    </mc:Choice>
  </mc:AlternateContent>
  <bookViews>
    <workbookView xWindow="0" yWindow="0" windowWidth="28740" windowHeight="6150" tabRatio="837"/>
  </bookViews>
  <sheets>
    <sheet name="South Australia Summary" sheetId="1" r:id="rId1"/>
    <sheet name="Change Log" sheetId="10" r:id="rId2"/>
    <sheet name="Existing S &amp; SS Generation" sheetId="3" r:id="rId3"/>
    <sheet name="Summer Scheduled Capacities" sheetId="4" r:id="rId4"/>
    <sheet name="Winter Scheduled Capacities" sheetId="5" r:id="rId5"/>
    <sheet name="Existing NS Generation" sheetId="6" r:id="rId6"/>
    <sheet name="New Developments" sheetId="7" r:id="rId7"/>
    <sheet name="Background Information" sheetId="9" r:id="rId8"/>
  </sheets>
  <definedNames>
    <definedName name="_xlnm._FilterDatabase" localSheetId="2" hidden="1">'Existing S &amp; SS Generation'!$A$2:$H$32</definedName>
    <definedName name="_xlnm._FilterDatabase" localSheetId="6" hidden="1">'New Developments'!$A$2:$O$43</definedName>
  </definedNames>
  <calcPr calcId="171027"/>
</workbook>
</file>

<file path=xl/calcChain.xml><?xml version="1.0" encoding="utf-8"?>
<calcChain xmlns="http://schemas.openxmlformats.org/spreadsheetml/2006/main">
  <c r="C31" i="6" l="1"/>
  <c r="K64" i="5" l="1"/>
  <c r="J64" i="5"/>
  <c r="I64" i="5"/>
  <c r="H64" i="5"/>
  <c r="G64" i="5"/>
  <c r="F64" i="5"/>
  <c r="E64" i="5"/>
  <c r="D64" i="5"/>
  <c r="C64" i="5"/>
  <c r="B64" i="5"/>
  <c r="B66" i="5" l="1"/>
  <c r="C59" i="1" l="1"/>
  <c r="B66" i="4" l="1"/>
  <c r="C37" i="5" l="1"/>
  <c r="D37" i="5"/>
  <c r="E37" i="5"/>
  <c r="F37" i="5"/>
  <c r="G37" i="5"/>
  <c r="H37" i="5"/>
  <c r="I37" i="5"/>
  <c r="J37" i="5"/>
  <c r="K37" i="5"/>
  <c r="B37" i="5"/>
  <c r="C37" i="4"/>
  <c r="D37" i="4"/>
  <c r="E37" i="4"/>
  <c r="F37" i="4"/>
  <c r="G37" i="4"/>
  <c r="H37" i="4"/>
  <c r="I37" i="4"/>
  <c r="J37" i="4"/>
  <c r="K37" i="4"/>
  <c r="B37" i="4"/>
  <c r="D32" i="3" l="1"/>
  <c r="B64" i="4" l="1"/>
  <c r="C64" i="4" l="1"/>
  <c r="C66" i="4" s="1"/>
  <c r="D64" i="4"/>
  <c r="D66" i="4" s="1"/>
  <c r="E64" i="4"/>
  <c r="E66" i="4" s="1"/>
  <c r="F64" i="4"/>
  <c r="F66" i="4" s="1"/>
  <c r="G64" i="4"/>
  <c r="G66" i="4" s="1"/>
  <c r="H64" i="4"/>
  <c r="H66" i="4" s="1"/>
  <c r="I64" i="4"/>
  <c r="I66" i="4" s="1"/>
  <c r="J64" i="4"/>
  <c r="J66" i="4" s="1"/>
  <c r="K64" i="4"/>
  <c r="K66" i="4" s="1"/>
  <c r="C66" i="5"/>
  <c r="D66" i="5"/>
  <c r="E66" i="5"/>
  <c r="F66" i="5"/>
  <c r="G66" i="5"/>
  <c r="H66" i="5"/>
  <c r="I66" i="5"/>
  <c r="J66" i="5"/>
  <c r="K66" i="5"/>
</calcChain>
</file>

<file path=xl/sharedStrings.xml><?xml version="1.0" encoding="utf-8"?>
<sst xmlns="http://schemas.openxmlformats.org/spreadsheetml/2006/main" count="1309" uniqueCount="472">
  <si>
    <t>South Australia Change Log</t>
  </si>
  <si>
    <t>Power Station</t>
  </si>
  <si>
    <t>Owner</t>
  </si>
  <si>
    <t>Unit Number and Nameplate Capacity (MW)</t>
  </si>
  <si>
    <t>Installed Capacity (MW)</t>
  </si>
  <si>
    <t>Technology Type</t>
  </si>
  <si>
    <t>Fuel Type</t>
  </si>
  <si>
    <t>Dispatch Type</t>
  </si>
  <si>
    <t>Service Status</t>
  </si>
  <si>
    <t>Angaston</t>
  </si>
  <si>
    <t>Lumo Generation SA Pty Ltd</t>
  </si>
  <si>
    <t>12 x 1.66
18 x 1.66</t>
  </si>
  <si>
    <t>Compression Reciprocating Engine</t>
  </si>
  <si>
    <t>Diesel</t>
  </si>
  <si>
    <t>S</t>
  </si>
  <si>
    <t>In Service</t>
  </si>
  <si>
    <t>Clements Gap</t>
  </si>
  <si>
    <t>Pacific Hydro Clements Gap Pty Ltd</t>
  </si>
  <si>
    <t>27 x 2.1</t>
  </si>
  <si>
    <t>Wind - Onshore</t>
  </si>
  <si>
    <t>Wind</t>
  </si>
  <si>
    <t>SS</t>
  </si>
  <si>
    <t>Dry Creek GT</t>
  </si>
  <si>
    <t>Synergen Power Pty Ltd</t>
  </si>
  <si>
    <t>3 x 52</t>
  </si>
  <si>
    <t>OCGT</t>
  </si>
  <si>
    <t>Natural Gas Pipeline</t>
  </si>
  <si>
    <t>Hallett 4 North Brown Hill</t>
  </si>
  <si>
    <t>Brown Hill North Pty Ltd</t>
  </si>
  <si>
    <t>63 x 2.1</t>
  </si>
  <si>
    <t>Hallett 5 The Bluff WF</t>
  </si>
  <si>
    <t>Eurus Energy</t>
  </si>
  <si>
    <t>25 x 2.1</t>
  </si>
  <si>
    <t>Hallett GT</t>
  </si>
  <si>
    <t>EnergyAustralia</t>
  </si>
  <si>
    <t>4 x 16.4
3 x 17
2 x 17.3
2 x 24.8
1 x 27.5</t>
  </si>
  <si>
    <t>Hallett Stage 1 Brown Hill</t>
  </si>
  <si>
    <t>Palisade Investment Partner Limited</t>
  </si>
  <si>
    <t>45 x 2.1</t>
  </si>
  <si>
    <t>Hallett Stage 2 Hallett Hill</t>
  </si>
  <si>
    <t>Infrastructure Capital Group Limited</t>
  </si>
  <si>
    <t>34 x 2.1</t>
  </si>
  <si>
    <t>Hornsdale Wind Farm Stage 1</t>
  </si>
  <si>
    <t>HWF 1 Pty Ltd</t>
  </si>
  <si>
    <t>32 x 3.2</t>
  </si>
  <si>
    <t>Ladbroke Grove</t>
  </si>
  <si>
    <t>Origin Energy Power Limited</t>
  </si>
  <si>
    <t>2 x 40</t>
  </si>
  <si>
    <t>Lake Bonney 2 Wind Farm</t>
  </si>
  <si>
    <t>Lake Bonney Wind Power Pty Ltd</t>
  </si>
  <si>
    <t>53 x 3</t>
  </si>
  <si>
    <t>Lake Bonney 3 Wind Farm</t>
  </si>
  <si>
    <t>13 x 3</t>
  </si>
  <si>
    <t>Lonsdale</t>
  </si>
  <si>
    <t>18 x 1.15</t>
  </si>
  <si>
    <t>Mintaro GT</t>
  </si>
  <si>
    <t>1 x 90</t>
  </si>
  <si>
    <t>Osborne</t>
  </si>
  <si>
    <t>Osborne Cogeneration Pty Ltd</t>
  </si>
  <si>
    <t>1 x 118
1 x 62</t>
  </si>
  <si>
    <t>CCGT</t>
  </si>
  <si>
    <t>Pelican Point</t>
  </si>
  <si>
    <t>Pelican Point Power Limited</t>
  </si>
  <si>
    <t>2 x 239</t>
  </si>
  <si>
    <t>Port Lincoln GT</t>
  </si>
  <si>
    <t>2 x 25
1 x 23.5</t>
  </si>
  <si>
    <t>Port Stanvac 1</t>
  </si>
  <si>
    <t>36 x 1.6</t>
  </si>
  <si>
    <t>Quarantine</t>
  </si>
  <si>
    <t>4 x 24
1 x 128</t>
  </si>
  <si>
    <t>Snowtown</t>
  </si>
  <si>
    <t>Snowtown Wind Farm Pty Ltd</t>
  </si>
  <si>
    <t>47 x 2.1</t>
  </si>
  <si>
    <t>Snowtown S2</t>
  </si>
  <si>
    <t>Snowtown Wind Farm Stage 2 Pty Ltd</t>
  </si>
  <si>
    <t>90 x 3</t>
  </si>
  <si>
    <t>Snuggery</t>
  </si>
  <si>
    <t>3 x 21</t>
  </si>
  <si>
    <t>Torrens Island A</t>
  </si>
  <si>
    <t>AGL Energy</t>
  </si>
  <si>
    <t>4 x 120</t>
  </si>
  <si>
    <t>Steam Sub Critical</t>
  </si>
  <si>
    <t>Torrens Island B</t>
  </si>
  <si>
    <t>4 x 200</t>
  </si>
  <si>
    <t>Waterloo</t>
  </si>
  <si>
    <t>Waterloo Windfarm Pty Ltd</t>
  </si>
  <si>
    <t>6 x 3.3
37 x 3</t>
  </si>
  <si>
    <t>Total</t>
  </si>
  <si>
    <t>Summer aggregate available scheduled and semi-scheduled generation</t>
  </si>
  <si>
    <t>2017-18</t>
  </si>
  <si>
    <t>2018-19</t>
  </si>
  <si>
    <t>2019-20</t>
  </si>
  <si>
    <t>2020-21</t>
  </si>
  <si>
    <t>2021-22</t>
  </si>
  <si>
    <t>2022-23</t>
  </si>
  <si>
    <t>2023-24</t>
  </si>
  <si>
    <t>2024-25</t>
  </si>
  <si>
    <t>2025-26</t>
  </si>
  <si>
    <t>2026-27</t>
  </si>
  <si>
    <t>Bungala Solar Power Project</t>
  </si>
  <si>
    <t>Hornsdale Wind Farm Stage 2</t>
  </si>
  <si>
    <t>Hornsdale Wind Farm Stage 3</t>
  </si>
  <si>
    <t>The table above lists the latest Summer capacities for South Australian generation. Summer conditions relate to statistically predicted contribution under 10% POE maximum demand conditions.</t>
  </si>
  <si>
    <t>Summer aggregate scheduled and firm semi-scheduled generation</t>
  </si>
  <si>
    <t>Firm Wind Capacity</t>
  </si>
  <si>
    <t>Firm Solar Capacity</t>
  </si>
  <si>
    <t>Summer aggregate available semi-scheduled generation</t>
  </si>
  <si>
    <t>Total (Wind)</t>
  </si>
  <si>
    <t>Total (Solar)</t>
  </si>
  <si>
    <t>Winter aggregate available scheduled and semi-scheduled generation</t>
  </si>
  <si>
    <t>2018</t>
  </si>
  <si>
    <t>2019</t>
  </si>
  <si>
    <t>2020</t>
  </si>
  <si>
    <t>2021</t>
  </si>
  <si>
    <t>2022</t>
  </si>
  <si>
    <t>2023</t>
  </si>
  <si>
    <t>2024</t>
  </si>
  <si>
    <t>2025</t>
  </si>
  <si>
    <t>2026</t>
  </si>
  <si>
    <t>2027</t>
  </si>
  <si>
    <t>The table above lists the latest Winter capacities for South Australian generation. Winter conditions relate to statistically predicted contribution under 10% POE maximum demand conditions.</t>
  </si>
  <si>
    <t>Winter aggregate scheduled and firm semi-scheduled generation</t>
  </si>
  <si>
    <t>Winter aggregate available semi-scheduled generation</t>
  </si>
  <si>
    <t>Existing non-scheduled generation</t>
  </si>
  <si>
    <t>Nameplate Capacity (MW)</t>
  </si>
  <si>
    <t>Blue Lake Milling Power Plant</t>
  </si>
  <si>
    <t>Vibe Energy Pty Ltd</t>
  </si>
  <si>
    <t>In service</t>
  </si>
  <si>
    <t>Bolivar Waste Water Treatment</t>
  </si>
  <si>
    <t>South Australian Water Corporation</t>
  </si>
  <si>
    <t>Spark Ignition  Reciprocating Engine</t>
  </si>
  <si>
    <t>Sewerage / Waste Water</t>
  </si>
  <si>
    <t>Canunda</t>
  </si>
  <si>
    <t>Canunda Power Pty Ltd</t>
  </si>
  <si>
    <t>Cathedral Rocks</t>
  </si>
  <si>
    <t>JV Cathedral Rock Investments Pty Ltd and Acciona Energy Oceania Pty Ltd</t>
  </si>
  <si>
    <t>Lake Bonney 1 Wind Farm</t>
  </si>
  <si>
    <t>Mt Millar</t>
  </si>
  <si>
    <t>Mount Millar Wind Farm Pty Ltd</t>
  </si>
  <si>
    <t>Starfish Hill</t>
  </si>
  <si>
    <t>Ratch Australia</t>
  </si>
  <si>
    <t>Tatiara Meats</t>
  </si>
  <si>
    <t>Terminal Storage Mini Hydro</t>
  </si>
  <si>
    <t>Lofty Ranges Power Pty Ltd</t>
  </si>
  <si>
    <t>Hydro - Gravity</t>
  </si>
  <si>
    <t>Water</t>
  </si>
  <si>
    <t>Wattle Point</t>
  </si>
  <si>
    <t>Infrastructure Capital Group</t>
  </si>
  <si>
    <t>Wingfield 1</t>
  </si>
  <si>
    <t>EDL LFG SA Pty Ltd</t>
  </si>
  <si>
    <t>Landfill Methane / Landfill Gas</t>
  </si>
  <si>
    <t>Wingfield 2</t>
  </si>
  <si>
    <t>Projects under development</t>
  </si>
  <si>
    <t>Project</t>
  </si>
  <si>
    <t>Unit ID</t>
  </si>
  <si>
    <t>Land</t>
  </si>
  <si>
    <t>Equip</t>
  </si>
  <si>
    <t>Plan</t>
  </si>
  <si>
    <t>Finance</t>
  </si>
  <si>
    <t>Date</t>
  </si>
  <si>
    <t>Unit Status</t>
  </si>
  <si>
    <t>Full Commercial Use Date</t>
  </si>
  <si>
    <t>Aurora Solar Energy Project</t>
  </si>
  <si>
    <t>SolarReserve</t>
  </si>
  <si>
    <t>Solar</t>
  </si>
  <si>
    <t>Pub An</t>
  </si>
  <si>
    <t>TBA</t>
  </si>
  <si>
    <t>Barn Hill</t>
  </si>
  <si>
    <t>Reach Solar Management Co</t>
  </si>
  <si>
    <t>ü</t>
  </si>
  <si>
    <t>Com</t>
  </si>
  <si>
    <t>Carmodys Hill</t>
  </si>
  <si>
    <t>Energy Pacific Vic Pty Ltd</t>
  </si>
  <si>
    <t>Ceres Project</t>
  </si>
  <si>
    <t>Exmoor</t>
  </si>
  <si>
    <t>HWF 2 Pty Ltd</t>
  </si>
  <si>
    <t>HWF 3 Pty Ltd</t>
  </si>
  <si>
    <t>Keyneton</t>
  </si>
  <si>
    <t>Kingfisher Solar Storage</t>
  </si>
  <si>
    <t>Lyon Solar</t>
  </si>
  <si>
    <t>Kongorong</t>
  </si>
  <si>
    <t>Kulpara</t>
  </si>
  <si>
    <t>Leigh Creek Energy project</t>
  </si>
  <si>
    <t>Leigh Creek Energy Limited</t>
  </si>
  <si>
    <t>Lincoln Gap Wind Farm Pty Ltd</t>
  </si>
  <si>
    <t>Palmer Wind Farm</t>
  </si>
  <si>
    <t>Tilt Renewables Australia</t>
  </si>
  <si>
    <t>DP Energy Australia Pty Ltd</t>
  </si>
  <si>
    <t>Solastor Pty Ltd</t>
  </si>
  <si>
    <t>Riverland Solar Storage</t>
  </si>
  <si>
    <t>Spencer Gulf Pumped Storage Hydro</t>
  </si>
  <si>
    <t>Energy Australia</t>
  </si>
  <si>
    <t>Pump Storage</t>
  </si>
  <si>
    <t>Stony Gap</t>
  </si>
  <si>
    <t>Tailem Bend - Diesel</t>
  </si>
  <si>
    <t>Snowy Hydro Ltd</t>
  </si>
  <si>
    <t>Adv</t>
  </si>
  <si>
    <t>Equis</t>
  </si>
  <si>
    <t>Whyalla Solar Farm</t>
  </si>
  <si>
    <t>Willogoleche Power Pty Ltd</t>
  </si>
  <si>
    <t>Woakwine Wind Farm</t>
  </si>
  <si>
    <t>Infigen Energy</t>
  </si>
  <si>
    <t>Kallis Family Trust</t>
  </si>
  <si>
    <t>Disclaimer</t>
  </si>
  <si>
    <t>This document is subject to an important disclaimer that limits or excludes AEMO's liability.</t>
  </si>
  <si>
    <t>South Australia Summary</t>
  </si>
  <si>
    <t>Status</t>
  </si>
  <si>
    <t>Coal</t>
  </si>
  <si>
    <t>Gas other</t>
  </si>
  <si>
    <t>Biomass</t>
  </si>
  <si>
    <t>Other</t>
  </si>
  <si>
    <t>Existing</t>
  </si>
  <si>
    <t>Announced Withdrawal</t>
  </si>
  <si>
    <t>Existing less Announced Withdrawal</t>
  </si>
  <si>
    <t>Committed</t>
  </si>
  <si>
    <t>Proposed</t>
  </si>
  <si>
    <t>Withdrawn</t>
  </si>
  <si>
    <t>Note: Existing includes Announced Withdrawal</t>
  </si>
  <si>
    <t>Please read the full disclaimer at</t>
  </si>
  <si>
    <t>http://www.aemo.com.au/Electricity/National-Electricity-Market-NEM/Planning-and-forecasting/Generation-information</t>
  </si>
  <si>
    <t>Changes since last update</t>
  </si>
  <si>
    <t xml:space="preserve">Generation withdrawals  </t>
  </si>
  <si>
    <r>
      <t xml:space="preserve">Northern Power Station: </t>
    </r>
    <r>
      <rPr>
        <sz val="9"/>
        <rFont val="Arial"/>
        <family val="2"/>
      </rPr>
      <t>Alinta Energy advises that Northern Power Station (546 MW)  has closed operations in May 2016.</t>
    </r>
  </si>
  <si>
    <r>
      <t xml:space="preserve">Playford B Power Station: </t>
    </r>
    <r>
      <rPr>
        <sz val="9"/>
        <color theme="1"/>
        <rFont val="Arial"/>
        <family val="2"/>
      </rPr>
      <t>Alinta Energy advises that Playford B Power Station (240 MW) has closed operations in May 2016.</t>
    </r>
  </si>
  <si>
    <t xml:space="preserve">Announced withdrawals (i.e. Mothballed, Seasonal Shut down etc.)           </t>
  </si>
  <si>
    <t>Committed projects</t>
  </si>
  <si>
    <t xml:space="preserve">Proposed projects </t>
  </si>
  <si>
    <t>Please refer to information presented in the worksheet titled 'New Developments'.</t>
  </si>
  <si>
    <t xml:space="preserve">Plant limitations </t>
  </si>
  <si>
    <t>South Australia existing and potential new developments by generation type (MW)</t>
  </si>
  <si>
    <r>
      <rPr>
        <b/>
        <sz val="7"/>
        <color rgb="FFF47321"/>
        <rFont val="Times New Roman"/>
        <family val="1"/>
      </rPr>
      <t xml:space="preserve"> </t>
    </r>
    <r>
      <rPr>
        <b/>
        <sz val="15"/>
        <color rgb="FFF47321"/>
        <rFont val="Arial"/>
        <family val="2"/>
      </rPr>
      <t>Generation capacity in the NEM</t>
    </r>
  </si>
  <si>
    <t>Any person who owns, controls, or operates a generating system connected to a transmission or distribution network must register as a generator. A generating system’s registered capacity is the nominal megawatt (MW) capacity registered with AEMO.</t>
  </si>
  <si>
    <t>The registered capacity is often the same as a generating system’s nameplate capacity. Nameplate capacity represents the maximum continuous output or consumption in MW, as specified by the manufacturer, or as subsequently modified. Nameplate capacity can change for a number of reasons, such as upgrade projects, age or a review of performance.</t>
  </si>
  <si>
    <t>Under the National Electricity Rules (NER), generating systems are classified as scheduled, semi-scheduled, or non-scheduled.</t>
  </si>
  <si>
    <r>
      <rPr>
        <b/>
        <sz val="9"/>
        <rFont val="Arial"/>
        <family val="2"/>
      </rPr>
      <t>Scheduled (S) generation</t>
    </r>
    <r>
      <rPr>
        <sz val="9"/>
        <rFont val="Arial"/>
        <family val="2"/>
      </rPr>
      <t xml:space="preserve"> refers to any generating system with an aggregate nameplate capacity of 30 MW or more, unless AEMO approves its classification as semi-scheduled or non-scheduled.</t>
    </r>
  </si>
  <si>
    <r>
      <rPr>
        <b/>
        <sz val="9"/>
        <rFont val="Arial"/>
        <family val="2"/>
      </rPr>
      <t>Semi-scheduled (SS) generation</t>
    </r>
    <r>
      <rPr>
        <sz val="9"/>
        <rFont val="Arial"/>
        <family val="2"/>
      </rPr>
      <t xml:space="preserve"> refers to any generating system with intermittent output (such as wind or run-of-river hydro) with an aggregate nameplate capacity of 30 MW or more, unless AEMO approves its classification as scheduled or non-scheduled. A semi-scheduled classification gives AEMO the power to limit generation output that may exceed network capabilities, but reduces the participating generator’s requirement to provide information.</t>
    </r>
  </si>
  <si>
    <r>
      <rPr>
        <b/>
        <sz val="9"/>
        <rFont val="Arial"/>
        <family val="2"/>
      </rPr>
      <t>Non-scheduled (NS) generation</t>
    </r>
    <r>
      <rPr>
        <sz val="9"/>
        <rFont val="Arial"/>
        <family val="2"/>
      </rPr>
      <t xml:space="preserve"> refers to generating systems with an aggregate nameplate capacity of less than 30 MW, unless AEMO approves its classification as scheduled or semi-scheduled.</t>
    </r>
  </si>
  <si>
    <t>Generating systems greater than 30 MW must be classified as non-scheduled if:</t>
  </si>
  <si>
    <r>
      <t>·</t>
    </r>
    <r>
      <rPr>
        <sz val="7"/>
        <rFont val="Times New Roman"/>
        <family val="1"/>
      </rPr>
      <t xml:space="preserve">      </t>
    </r>
    <r>
      <rPr>
        <sz val="9"/>
        <rFont val="Arial"/>
        <family val="2"/>
      </rPr>
      <t>the primary purpose of the generating unit is for local use and the aggregate sent-out generation rarely exceeds 30 MW, 
or</t>
    </r>
  </si>
  <si>
    <r>
      <t>·</t>
    </r>
    <r>
      <rPr>
        <sz val="7"/>
        <rFont val="Times New Roman"/>
        <family val="1"/>
      </rPr>
      <t xml:space="preserve">      </t>
    </r>
    <r>
      <rPr>
        <sz val="9"/>
        <rFont val="Arial"/>
        <family val="2"/>
      </rPr>
      <t>it is not practicable for the generating unit to participate in central dispatch.</t>
    </r>
  </si>
  <si>
    <t>A generating unit with a nameplate rating of less than 5 MW may be exempted by AEMO if its generation is purchased entirely by the local retail or a customer at the generator's connection point or the generator is classified as a market generating unit by a market small generation aggregator.  A generating unit with a nameplate rating between 5 MW and 30 MW may also be exempted by AEMO if it exports less than 20 GWh into the grid in a year or extenuating circumstances apply.</t>
  </si>
  <si>
    <t>Measuring generation capacity</t>
  </si>
  <si>
    <t>Generation capacity can be measured as either:</t>
  </si>
  <si>
    <r>
      <rPr>
        <sz val="9"/>
        <color theme="1"/>
        <rFont val="Symbol"/>
        <family val="1"/>
        <charset val="2"/>
      </rPr>
      <t>·</t>
    </r>
    <r>
      <rPr>
        <sz val="7"/>
        <color theme="1"/>
        <rFont val="Times New Roman"/>
        <family val="1"/>
      </rPr>
      <t xml:space="preserve">      </t>
    </r>
    <r>
      <rPr>
        <b/>
        <sz val="9"/>
        <color theme="1"/>
        <rFont val="Arial"/>
        <family val="2"/>
      </rPr>
      <t>as-generated</t>
    </r>
    <r>
      <rPr>
        <sz val="9"/>
        <color theme="1"/>
        <rFont val="Arial"/>
        <family val="2"/>
      </rPr>
      <t xml:space="preserve"> capacity, representing the output measured at a generating unit’s terminals, 
or</t>
    </r>
  </si>
  <si>
    <r>
      <rPr>
        <sz val="9"/>
        <color theme="1"/>
        <rFont val="Symbol"/>
        <family val="1"/>
        <charset val="2"/>
      </rPr>
      <t>·</t>
    </r>
    <r>
      <rPr>
        <sz val="7"/>
        <color theme="1"/>
        <rFont val="Times New Roman"/>
        <family val="1"/>
      </rPr>
      <t xml:space="preserve">      </t>
    </r>
    <r>
      <rPr>
        <b/>
        <sz val="9"/>
        <color theme="1"/>
        <rFont val="Arial"/>
        <family val="2"/>
      </rPr>
      <t>sent-out</t>
    </r>
    <r>
      <rPr>
        <sz val="9"/>
        <color theme="1"/>
        <rFont val="Arial"/>
        <family val="2"/>
      </rPr>
      <t xml:space="preserve"> capacity, representing the output after allowing for energy consumption by auxiliary equipment (used to help produce and transmit the electricity).</t>
    </r>
  </si>
  <si>
    <t>Temperature effects on generation</t>
  </si>
  <si>
    <t>The actual level of generation available at any particular time will depend on the condition of the generating plant. This includes factors such as age, outages, and wear. Another important factor with respect to output is the reduction in thermal efficiency as the temperature increases.</t>
  </si>
  <si>
    <t>Because temperature can affect plant generation capacities in different ways, basing generation capacities on region-specific reference temperatures facilitates more effective assessment of available generation capacity under weather conditions frequently associated with high demand.</t>
  </si>
  <si>
    <t>To produce the supply-demand outlook, AEMO — in consultation with the Jurisdictional Planning Bodies (JPBs) — undertakes the following:</t>
  </si>
  <si>
    <r>
      <rPr>
        <sz val="9"/>
        <color theme="1"/>
        <rFont val="Symbol"/>
        <family val="1"/>
        <charset val="2"/>
      </rPr>
      <t>·</t>
    </r>
    <r>
      <rPr>
        <sz val="7"/>
        <color theme="1"/>
        <rFont val="Times New Roman"/>
        <family val="1"/>
      </rPr>
      <t xml:space="preserve">      </t>
    </r>
    <r>
      <rPr>
        <sz val="9"/>
        <color theme="1"/>
        <rFont val="Arial"/>
        <family val="2"/>
      </rPr>
      <t>Asks generators to provide generating unit capacities for summer and winter using these common reference temperatures. The table below lists the common reference temperatures AEMO applies for each region. In general, annual maximum demands occur during summer; the exception is Tasmania, where maximum demand occurs during winter. Summer maximum demand in Tasmania occurs during colder temperatures, resulting in a relatively low summer reference temperature.</t>
    </r>
  </si>
  <si>
    <t>Generation capacity reference temperatures</t>
  </si>
  <si>
    <t>Region  </t>
  </si>
  <si>
    <t>Summer (°C)</t>
  </si>
  <si>
    <t>Winter (°C)</t>
  </si>
  <si>
    <t>Queensland</t>
  </si>
  <si>
    <t>New South Wales</t>
  </si>
  <si>
    <t>Victoria</t>
  </si>
  <si>
    <t>South Australia</t>
  </si>
  <si>
    <t>Tasmania</t>
  </si>
  <si>
    <t>Maximum capacity</t>
  </si>
  <si>
    <t>Some thermal (generation that burns fuel) and non-thermal (renewable generation) generating systems can provide additional, short-term capacity that exceeds the registered capacity. This is known as maximum capacity.</t>
  </si>
  <si>
    <t>Proposed generation in the NEM</t>
  </si>
  <si>
    <t>In addition to capacity forecasts, generation plant owners advise AEMO about the status of generation projects currently under development in each region.</t>
  </si>
  <si>
    <t>Proposed projects can be at different stages of development, and are categorised as follows:</t>
  </si>
  <si>
    <r>
      <t>·</t>
    </r>
    <r>
      <rPr>
        <sz val="7"/>
        <color theme="1"/>
        <rFont val="Times New Roman"/>
        <family val="1"/>
      </rPr>
      <t xml:space="preserve">      </t>
    </r>
    <r>
      <rPr>
        <sz val="9"/>
        <color theme="1"/>
        <rFont val="Arial"/>
        <family val="2"/>
      </rPr>
      <t>Proposed projects, which are further identified as either:</t>
    </r>
  </si>
  <si>
    <r>
      <t xml:space="preserve"> -</t>
    </r>
    <r>
      <rPr>
        <sz val="7"/>
        <color theme="1"/>
        <rFont val="Times New Roman"/>
        <family val="1"/>
      </rPr>
      <t xml:space="preserve">     </t>
    </r>
    <r>
      <rPr>
        <sz val="9"/>
        <color theme="1"/>
        <rFont val="Arial"/>
        <family val="2"/>
      </rPr>
      <t>Advanced proposals, representing generation at an intermediate stage of development, or</t>
    </r>
  </si>
  <si>
    <r>
      <t xml:space="preserve"> -</t>
    </r>
    <r>
      <rPr>
        <sz val="7"/>
        <color theme="1"/>
        <rFont val="Times New Roman"/>
        <family val="1"/>
      </rPr>
      <t xml:space="preserve">     </t>
    </r>
    <r>
      <rPr>
        <sz val="9"/>
        <color theme="1"/>
        <rFont val="Arial"/>
        <family val="2"/>
      </rPr>
      <t>Publicly announced proposals, representing generation at an early stage of development.</t>
    </r>
  </si>
  <si>
    <t>Generation project commitment criteria</t>
  </si>
  <si>
    <t>Category</t>
  </si>
  <si>
    <t>Criteria</t>
  </si>
  <si>
    <t>Site</t>
  </si>
  <si>
    <t>The project proponent has purchased/settled/acquired (or commenced legal proceedings to purchase/settle/acquire) land for the construction of the project.</t>
  </si>
  <si>
    <t>Major components</t>
  </si>
  <si>
    <t>Contracts for the supply and construction of major plant or equipment components (such as generating units, turbines, boilers, transmission towers, conductors, and terminal station equipment) have been finalised and executed, including any provisions for cancellation payments.</t>
  </si>
  <si>
    <t>The financing arrangements for the proposal, including any debt plans, must have been concluded and contracts executed.</t>
  </si>
  <si>
    <t>Final construction date set</t>
  </si>
  <si>
    <t>Construction of the proposal must either have commenced or a firm commencement date must have been set.</t>
  </si>
  <si>
    <t>Lists all key updates to new development projects and existing generation information between publication dates since the 2012 ESOO.</t>
  </si>
  <si>
    <t>Publication date:</t>
  </si>
  <si>
    <r>
      <rPr>
        <b/>
        <sz val="9"/>
        <rFont val="Arial"/>
        <family val="2"/>
      </rPr>
      <t>Snowtown S2:</t>
    </r>
    <r>
      <rPr>
        <sz val="9"/>
        <rFont val="Arial"/>
        <family val="2"/>
      </rPr>
      <t xml:space="preserve"> TrustPower advises that the Snowtown 2 project is now in a Committed status. Snowtown Stage 2 project will consist of two separately</t>
    </r>
  </si>
  <si>
    <t>metered wind farms, Snowtown 2 North (144 MW) and Snowtown 2 South (126 MW), sharing a single transmission line owned by TrustPower.</t>
  </si>
  <si>
    <r>
      <t xml:space="preserve">Playford B Power Station: </t>
    </r>
    <r>
      <rPr>
        <sz val="9"/>
        <rFont val="Arial"/>
        <family val="2"/>
      </rPr>
      <t>Alinta energy advises that Playford B power station will be available with a recall time of around 90 days.</t>
    </r>
  </si>
  <si>
    <t xml:space="preserve">Alinta Energy have also revised the output from last year's in summer and winter from 200 MW to 180 MW (-20 MW) due to Turbine 2 being out of service. </t>
  </si>
  <si>
    <t>However should AEMO require it, Turbine 2 can be brought back into service, taking the longer-term availability of Playford B Power Station up to 200 MW.</t>
  </si>
  <si>
    <r>
      <t>Hallett 4 North Brown Hill:</t>
    </r>
    <r>
      <rPr>
        <sz val="9"/>
        <rFont val="Arial"/>
        <family val="2"/>
      </rPr>
      <t xml:space="preserve"> AGL advises that Hallett 4 North Brown Hill's available capacity has been revised from  81.9 MW to 99.2 MW (+17.3 MW) in summer, </t>
    </r>
  </si>
  <si>
    <t>due to de-rating applied to all Suzlon S88/S97 machines.</t>
  </si>
  <si>
    <r>
      <t>Hallett Stage 1 Brown Hill:</t>
    </r>
    <r>
      <rPr>
        <sz val="9"/>
        <rFont val="Arial"/>
        <family val="2"/>
      </rPr>
      <t xml:space="preserve"> AGL advises that Hallett Stage 1 Brown Hill's available capacity has been revised from  58.5 MW to 70.9 MW (+12.4 MW) in summer,</t>
    </r>
  </si>
  <si>
    <r>
      <t xml:space="preserve">Palmer Wind Farm: </t>
    </r>
    <r>
      <rPr>
        <sz val="9"/>
        <color theme="1"/>
        <rFont val="Arial"/>
        <family val="2"/>
      </rPr>
      <t>TrustPower Australia advises that Palmer Wind Farm (up to 390 MW) has been newly announced. At this stage there has been no advice on construction and commissioning dates.</t>
    </r>
  </si>
  <si>
    <r>
      <rPr>
        <b/>
        <sz val="9"/>
        <rFont val="Arial"/>
        <family val="2"/>
      </rPr>
      <t>Port Macdonnell:</t>
    </r>
    <r>
      <rPr>
        <sz val="9"/>
        <rFont val="Arial"/>
        <family val="2"/>
      </rPr>
      <t xml:space="preserve"> Oceanlinx Limited advises that the status of the Port Macdonnell (1 MW) wave energy project is now Committed, with full commissioning in December 2013.</t>
    </r>
  </si>
  <si>
    <t>Port Macdonnell: Oceanlinx Limited advises that the Port Macdonnell (1 MW) wave energy project commissioning date was revised to March 2014.</t>
  </si>
  <si>
    <t xml:space="preserve">Port Macdonnell: Oceanlinx Limited advises that the future of the Port Macdonnell (1 MW) wave energy project is uncertain and rests with company receivers. This project remains as a committed project with a commissioning date to be advised. </t>
  </si>
  <si>
    <r>
      <rPr>
        <b/>
        <sz val="9"/>
        <rFont val="Arial"/>
        <family val="2"/>
      </rPr>
      <t>Paralana Project:</t>
    </r>
    <r>
      <rPr>
        <sz val="9"/>
        <rFont val="Arial"/>
        <family val="2"/>
      </rPr>
      <t xml:space="preserve"> Pertatherm Limited advises that Paralana project capacity has been revised to 3.5 MW.</t>
    </r>
  </si>
  <si>
    <r>
      <rPr>
        <b/>
        <sz val="9"/>
        <rFont val="Arial"/>
        <family val="2"/>
      </rPr>
      <t>Paralana Stage 2:</t>
    </r>
    <r>
      <rPr>
        <sz val="9"/>
        <rFont val="Arial"/>
        <family val="2"/>
      </rPr>
      <t xml:space="preserve"> Pertatherm Limited advises that Paralana Stage 2 capacity has been revised to 3.5 MW.</t>
    </r>
  </si>
  <si>
    <r>
      <t xml:space="preserve">Northern Power Station: </t>
    </r>
    <r>
      <rPr>
        <sz val="9"/>
        <color theme="1"/>
        <rFont val="Arial"/>
        <family val="2"/>
      </rPr>
      <t>Alinta Energy advises that Northern Power Station Returned back  to normal service in October 2014.</t>
    </r>
  </si>
  <si>
    <r>
      <t>Snowtown S2:</t>
    </r>
    <r>
      <rPr>
        <sz val="9"/>
        <rFont val="Arial"/>
        <family val="2"/>
      </rPr>
      <t xml:space="preserve"> TrustPower advises that the Snowtown 2 wind farm (270 MW) project is now completed and in full commercial operation since November 2014.</t>
    </r>
  </si>
  <si>
    <r>
      <t xml:space="preserve">Pelican Point Power Station: </t>
    </r>
    <r>
      <rPr>
        <sz val="9"/>
        <color theme="1"/>
        <rFont val="Arial"/>
        <family val="2"/>
      </rPr>
      <t>Pelican Point Power Limited advises that Pelican Point Power Station is to reduce the stations capacity to half from 1 April 2015 with unit 2 only being available on a 48 hour recall.</t>
    </r>
  </si>
  <si>
    <r>
      <t xml:space="preserve">Torrens Island Power Station A: </t>
    </r>
    <r>
      <rPr>
        <sz val="9"/>
        <color theme="1"/>
        <rFont val="Arial"/>
        <family val="2"/>
      </rPr>
      <t>AGL Energy advises that Torrens Island Power Station is to be taken out of service in 2017.</t>
    </r>
  </si>
  <si>
    <r>
      <rPr>
        <b/>
        <sz val="9"/>
        <rFont val="Arial"/>
        <family val="2"/>
      </rPr>
      <t>Hornsdale Wind Farm (Stage 1):</t>
    </r>
    <r>
      <rPr>
        <sz val="9"/>
        <rFont val="Arial"/>
        <family val="2"/>
      </rPr>
      <t xml:space="preserve"> Hornsdale Wind Farm Pty Ltd advises construction to start in October 2015 and full commercial operation expected in                                                 November 2017.</t>
    </r>
  </si>
  <si>
    <r>
      <t xml:space="preserve">Northern Power Station: </t>
    </r>
    <r>
      <rPr>
        <sz val="9"/>
        <color theme="1"/>
        <rFont val="Arial"/>
        <family val="2"/>
      </rPr>
      <t>Alinta Energy advised in June 2015 that Northern Power Station would retire by March 2018 at the latest, but not before March 2016. In late July  Alinta Energy advised that Northern Power Station will retire by March 2017.</t>
    </r>
  </si>
  <si>
    <r>
      <t xml:space="preserve">Playford B Power Station: </t>
    </r>
    <r>
      <rPr>
        <sz val="9"/>
        <rFont val="Arial"/>
        <family val="2"/>
      </rPr>
      <t>Alinta energy advises that Playford B power station (240 MW) will retire by April 2017.</t>
    </r>
  </si>
  <si>
    <r>
      <t xml:space="preserve">Northern Power Station: </t>
    </r>
    <r>
      <rPr>
        <sz val="9"/>
        <color theme="1"/>
        <rFont val="Arial"/>
        <family val="2"/>
      </rPr>
      <t>Alinta Energy advises that Northern Power Station (546 MW) is planned to cease generation around 31 March 2016.</t>
    </r>
  </si>
  <si>
    <r>
      <t xml:space="preserve">Playford B Power Station: </t>
    </r>
    <r>
      <rPr>
        <sz val="9"/>
        <color theme="1"/>
        <rFont val="Arial"/>
        <family val="2"/>
      </rPr>
      <t>Alinta Energy advises that Playford B Power Station (240 MW) is planned to cease generation around 31 March 2016.</t>
    </r>
  </si>
  <si>
    <r>
      <t xml:space="preserve">Pelican Point Power Station: </t>
    </r>
    <r>
      <rPr>
        <sz val="9"/>
        <rFont val="Arial"/>
        <family val="2"/>
      </rPr>
      <t>Pelican Point Power Limited advises Pelican Point Power Station’s available capacity has been reduced to 0 MW (-239 MW) in winter 2016 given the current dynamics and outlook in the electricity and gas markets.</t>
    </r>
  </si>
  <si>
    <r>
      <rPr>
        <b/>
        <sz val="9"/>
        <rFont val="Arial"/>
        <family val="2"/>
      </rPr>
      <t>Hornsdale Wind Farm (Stage 1):</t>
    </r>
    <r>
      <rPr>
        <sz val="9"/>
        <rFont val="Arial"/>
        <family val="2"/>
      </rPr>
      <t xml:space="preserve"> Hornsdale Wind Farm Pty Ltd advises that Stage 1 of Hornsdale Wind Farm (102.4 MW) is a committed project. Full commercial operation is expected in November 2016.</t>
    </r>
  </si>
  <si>
    <r>
      <t xml:space="preserve">Port Augusta Renewable Energy Park: </t>
    </r>
    <r>
      <rPr>
        <sz val="9"/>
        <rFont val="Arial"/>
        <family val="2"/>
      </rPr>
      <t>DP Energy advises of the Port Augusta Renewable Energy Park wind and solar project totalling 375 MW.</t>
    </r>
  </si>
  <si>
    <r>
      <t>Point Paterson Project:</t>
    </r>
    <r>
      <rPr>
        <sz val="9"/>
        <rFont val="Arial"/>
        <family val="2"/>
      </rPr>
      <t xml:space="preserve"> Acquasol Infrastructure Pty Ltd advises that the proposed Point Paterson Projects has been put on hold. </t>
    </r>
  </si>
  <si>
    <r>
      <rPr>
        <b/>
        <sz val="9"/>
        <rFont val="Arial"/>
        <family val="2"/>
      </rPr>
      <t>Hornsdale Wind Farm (Stage 1):</t>
    </r>
    <r>
      <rPr>
        <sz val="9"/>
        <rFont val="Arial"/>
        <family val="2"/>
      </rPr>
      <t xml:space="preserve"> HWF 1 Pty Ltd advises that Stage 1 of Hornsdale Wind Farm (102.4 MW) is a committed project. Full commercial operation is expected in November 2016.</t>
    </r>
  </si>
  <si>
    <r>
      <t xml:space="preserve">Northern Power Station: </t>
    </r>
    <r>
      <rPr>
        <sz val="9"/>
        <rFont val="Arial"/>
        <family val="2"/>
      </rPr>
      <t>Alinta Energy advises that Northern Power Station (546 MW) is planned to cease generation around March – May 2016.</t>
    </r>
  </si>
  <si>
    <r>
      <rPr>
        <b/>
        <sz val="9"/>
        <rFont val="Arial"/>
        <family val="2"/>
      </rPr>
      <t xml:space="preserve">New Development: </t>
    </r>
    <r>
      <rPr>
        <sz val="9"/>
        <rFont val="Arial"/>
        <family val="2"/>
      </rPr>
      <t>Leigh Creek Energy Project, Lincoln Gap Wind Farm, Mount Hill, Palmer Wind Farm, Pelican Point S2, Port Augusta Renewable Energy Park, Stony Gap, Waterloo, Willogoleche, Woakwine Wind Farm, Kingfisher solar storage project, Roxby Downs Solar Farm, Yorke Penninsula Biomass  Energy, Infratech’s floating PV plant, Epuron Uluru PV plant are added to the list.</t>
    </r>
  </si>
  <si>
    <r>
      <t xml:space="preserve">Playford B Power Station: </t>
    </r>
    <r>
      <rPr>
        <sz val="9"/>
        <color theme="1"/>
        <rFont val="Arial"/>
        <family val="2"/>
      </rPr>
      <t>Alinta Energy advises that Playford B Power Station (240 MW) is planned to will retire around March - May 2016.</t>
    </r>
  </si>
  <si>
    <r>
      <rPr>
        <b/>
        <sz val="9"/>
        <rFont val="Arial"/>
        <family val="2"/>
      </rPr>
      <t xml:space="preserve">New Development: </t>
    </r>
    <r>
      <rPr>
        <sz val="9"/>
        <rFont val="Arial"/>
        <family val="2"/>
      </rPr>
      <t>Leigh Creek Energy Project, Lincoln Gap Wind Farm, Mount Hill, Palmer Wind Farm, Pelican Point S2, Port Augusta Renewable Energy Park, Stony Gap, Waterloo, Willogoleche, Woakwine Wind Farm, Kingfisher solar storage project, Roxby Downs Solar Farm, Yorke Penninsula Biomass  Energy, Infratech’s floating PV plant,  are added to the list.</t>
    </r>
  </si>
  <si>
    <r>
      <rPr>
        <b/>
        <sz val="9"/>
        <color theme="1"/>
        <rFont val="Arial"/>
        <family val="2"/>
      </rPr>
      <t>Torrens Island Power Station A</t>
    </r>
    <r>
      <rPr>
        <sz val="9"/>
        <color theme="1"/>
        <rFont val="Arial"/>
        <family val="2"/>
      </rPr>
      <t>: AGL Energy advises that it will defer the previously planned mothballing of four generating units from its Torrens Island A Power Station (480 MW) in June 2016.</t>
    </r>
  </si>
  <si>
    <r>
      <rPr>
        <b/>
        <sz val="9"/>
        <rFont val="Arial"/>
        <family val="2"/>
      </rPr>
      <t>Hornsdale Wind Farm (Stage 2):</t>
    </r>
    <r>
      <rPr>
        <sz val="9"/>
        <rFont val="Arial"/>
        <family val="2"/>
      </rPr>
      <t xml:space="preserve"> HWF 2 advises that Stage 2 of Hornsdale Wind Farm (102.4 MW) is a committed project.</t>
    </r>
  </si>
  <si>
    <r>
      <rPr>
        <b/>
        <sz val="9"/>
        <rFont val="Arial"/>
        <family val="2"/>
      </rPr>
      <t xml:space="preserve">Waterloo Expansion: </t>
    </r>
    <r>
      <rPr>
        <sz val="9"/>
        <color theme="1"/>
        <rFont val="Arial"/>
        <family val="2"/>
      </rPr>
      <t>Waterloo Windfarm Ptd Ltd. advises that Waterloo Expansion Wind Farm                    (19.8 MW) is a committed project.</t>
    </r>
  </si>
  <si>
    <r>
      <t>Angaston:</t>
    </r>
    <r>
      <rPr>
        <sz val="9"/>
        <color theme="1"/>
        <rFont val="Arial"/>
        <family val="2"/>
      </rPr>
      <t xml:space="preserve"> Lumo Generation SA Pty Ltd. advises that Angaston Power Station (50 MW) has changed registration status from Non-Scheduled to Scheduled.</t>
    </r>
  </si>
  <si>
    <r>
      <t xml:space="preserve">New Development: </t>
    </r>
    <r>
      <rPr>
        <sz val="9"/>
        <rFont val="Arial"/>
        <family val="2"/>
      </rPr>
      <t>Aurora Solar Energy Project, Bungala Solar Power Project, Port Augusta Solar, Yorke Peninsula Biomass.</t>
    </r>
  </si>
  <si>
    <r>
      <t>Hornsdale Wind Farm Stage 1:</t>
    </r>
    <r>
      <rPr>
        <sz val="9"/>
        <color theme="1"/>
        <rFont val="Arial"/>
        <family val="2"/>
      </rPr>
      <t xml:space="preserve">  HWF1 Pty Ltd advises that Hornsdale Wind Farm Stage 1 (102.4 MW) is now completed and undergoing commissioning tests.</t>
    </r>
  </si>
  <si>
    <r>
      <t>Waterloo:</t>
    </r>
    <r>
      <rPr>
        <sz val="9"/>
        <rFont val="Arial"/>
        <family val="2"/>
      </rPr>
      <t xml:space="preserve"> Waterloo Windfarm Pty Ltd advises that the Waterloo Wind Farm expansion (+19.8 MW) is now completed and undergoing commissioning tests.</t>
    </r>
  </si>
  <si>
    <r>
      <rPr>
        <b/>
        <sz val="9"/>
        <color theme="1"/>
        <rFont val="Arial"/>
        <family val="2"/>
      </rPr>
      <t xml:space="preserve">Hornsdale Wind Farm Stage 2: </t>
    </r>
    <r>
      <rPr>
        <sz val="9"/>
        <color theme="1"/>
        <rFont val="Arial"/>
        <family val="2"/>
      </rPr>
      <t>HWF2 Pty Ltd advises that Hornsdale Wind Farm Stage 2 is undergoing construction and first/early generation happened on the 21st of February of 2017. Practical Completion under the EPC Contract is expected on 08/06/17 and Full Commercial Operation (FiT ACT Government) will commence on 01/12/18.</t>
    </r>
  </si>
  <si>
    <t>Planning consents/construction and connection approvals/EIS</t>
  </si>
  <si>
    <t>The proponent has obtained all required planning consents, construction approvals, connection contracts (including Generator Performance Standard agreement from AEMO in the form of the 534A letter), and licences, including completion and acceptance of any necessary environmental impact statements.</t>
  </si>
  <si>
    <r>
      <rPr>
        <b/>
        <sz val="9"/>
        <color theme="1"/>
        <rFont val="Arial"/>
        <family val="2"/>
      </rPr>
      <t>Bungala Solar Power Project:</t>
    </r>
    <r>
      <rPr>
        <sz val="9"/>
        <color theme="1"/>
        <rFont val="Arial"/>
        <family val="2"/>
      </rPr>
      <t> Reach Solar Management Co advises that Bungala Solar Power Project (220 MW) is now a committed project.</t>
    </r>
  </si>
  <si>
    <r>
      <rPr>
        <b/>
        <sz val="9"/>
        <color theme="1"/>
        <rFont val="Arial"/>
        <family val="2"/>
      </rPr>
      <t>Hornsdale Wind Farm Stage 3:</t>
    </r>
    <r>
      <rPr>
        <sz val="9"/>
        <color theme="1"/>
        <rFont val="Arial"/>
        <family val="2"/>
      </rPr>
      <t xml:space="preserve"> HWF 3 Pty Ltd advises that Hornsdale Wind Farm Stage 3 (109 MW) is now a committed project.</t>
    </r>
  </si>
  <si>
    <r>
      <t xml:space="preserve">Solar: </t>
    </r>
    <r>
      <rPr>
        <sz val="9"/>
        <rFont val="Arial"/>
        <family val="2"/>
      </rPr>
      <t>Bungala Solar Power Project (220 MW)</t>
    </r>
  </si>
  <si>
    <t>AEMO has not been advised of any plant limitations for this region.</t>
  </si>
  <si>
    <t>NA</t>
  </si>
  <si>
    <t>The two tables below have been included to better represent the supply availability in South Australia, by taking into account the firm contribution by semi-scheduled generation. The Summer aggregate scheduled and firm semi-scheduled generation table presents scheduled generation and aggregated firm semi-scheduled generation.  The Summer aggregate available semi-scheduled generation table lists the total available capacity for semi-scheduled generation for the Summer period. The total refers to the maximum amount that can be generated from the semi-scheduled generation at the Summer reference temperatures.</t>
  </si>
  <si>
    <t>The two tables below have been included to better represent the supply availability in South Australia, by taking into account the firm contribution by semi-scheduled generation. The Winter aggregate scheduled and firm semi-scheduled generation table presents scheduled generation and aggregated firm semi-scheduled generation.  The Winter aggregate available semi-scheduled generation table lists the total available capacity for semi-scheduled generation for the Winter period. The total refers to the maximum amount that can be generated from the semi-scheduled generation at the Winter reference temperatures.</t>
  </si>
  <si>
    <t>Straw based fuel</t>
  </si>
  <si>
    <t>Syngas</t>
  </si>
  <si>
    <t>* Excludes rooftop PV installations</t>
  </si>
  <si>
    <r>
      <rPr>
        <b/>
        <sz val="9"/>
        <color theme="1"/>
        <rFont val="Arial"/>
        <family val="2"/>
      </rPr>
      <t>Pelican Point:</t>
    </r>
    <r>
      <rPr>
        <sz val="9"/>
        <color theme="1"/>
        <rFont val="Arial"/>
        <family val="2"/>
      </rPr>
      <t xml:space="preserve"> Pelican Point Power Limited advises that Pelican Point (478 MW) is currently operating at half capacity (239 MW), but will make the full capacity available to market as of July 1 2017.</t>
    </r>
  </si>
  <si>
    <t>In Service (Half capacity)</t>
  </si>
  <si>
    <t>For the purposes of reliability assessments and consistent with market systems, AEMO measures scheduled and semi-scheduled generation capacity on an as-generated basis. Non-scheduled generation is measured as sent-out because it can include co-generation plants (that usually produce both heat and electricity), where the bulk of the capacity is consumed locally.</t>
  </si>
  <si>
    <t>Due to the intermittent nature of sunlight, solar generation capacities are de-rated to account for the output most likely to be available during times of maximum demand. However, AEMO has not yet calculated contribution factors for solar, due to there being insufficient historical data to analyse for semi-scheduled solar generation in South Australia. Thus the Firm Solar Capacity values in the table below are shown as NA, and do not contribute to the total capacity in that table.</t>
  </si>
  <si>
    <t>Adelaide Zoo Solar System</t>
  </si>
  <si>
    <t>PV Panels</t>
  </si>
  <si>
    <t>NS</t>
  </si>
  <si>
    <t>Solar Thermal + Storage</t>
  </si>
  <si>
    <t>Barker Inlet Power Station</t>
  </si>
  <si>
    <t>AGL Energy Limited</t>
  </si>
  <si>
    <t>Reciprocating engines (gas/diesel)</t>
  </si>
  <si>
    <t>BHP Olympic Dam Backup Generation</t>
  </si>
  <si>
    <t>PV - single axis tracking</t>
  </si>
  <si>
    <t>Senvion Australia</t>
  </si>
  <si>
    <t>http://www.theceresproject.com.au/the_ceres_project</t>
  </si>
  <si>
    <t>Dalrymple Battery storage</t>
  </si>
  <si>
    <t>ElectraNet</t>
  </si>
  <si>
    <t>Battery Storage</t>
  </si>
  <si>
    <t>Storage</t>
  </si>
  <si>
    <t>Hallett RePower</t>
  </si>
  <si>
    <t>Natural Gas</t>
  </si>
  <si>
    <t>Ratch Australia Corporation</t>
  </si>
  <si>
    <t>Lincoln Gap Wind Farm Stage 1</t>
  </si>
  <si>
    <t>Lincoln Gap Wind Farm Stage 2</t>
  </si>
  <si>
    <t>NAWMA - LFG - SOLAR</t>
  </si>
  <si>
    <t>Northern Adelaide Waste Management Authority</t>
  </si>
  <si>
    <t>Solar + methane</t>
  </si>
  <si>
    <t>PV + storage</t>
  </si>
  <si>
    <t>Port Augusta Graphite Energy</t>
  </si>
  <si>
    <t>Port Augusta Renewable Energy Park (Stage 1)</t>
  </si>
  <si>
    <t>Port Augusta Renewable Energy Park (Stage 2)</t>
  </si>
  <si>
    <t>Quarantine Expansion</t>
  </si>
  <si>
    <t>Origin Energy</t>
  </si>
  <si>
    <t>Quarantine Repower</t>
  </si>
  <si>
    <t>Redmud Green Energy 10</t>
  </si>
  <si>
    <t>Redmud Green Energy 11</t>
  </si>
  <si>
    <t>Redmud Green Energy 12</t>
  </si>
  <si>
    <t>Redmud Green Energy 13</t>
  </si>
  <si>
    <t>Redmud Green Energy 14</t>
  </si>
  <si>
    <t>Redmud Green Energy 4</t>
  </si>
  <si>
    <t>Redmud Green Energy 5</t>
  </si>
  <si>
    <t>Redmud Green Energy 6</t>
  </si>
  <si>
    <t>Redmud Green Energy 7</t>
  </si>
  <si>
    <t>Redmud Green Energy 8</t>
  </si>
  <si>
    <t>Redmud Green Energy 9</t>
  </si>
  <si>
    <t>SA Aquatic &amp; Leasure Centre</t>
  </si>
  <si>
    <t>Tailem Bend</t>
  </si>
  <si>
    <t>PV – no tracking (fixed flat plate)</t>
  </si>
  <si>
    <t>http://equisenergy.com/wp-content/uploads/2017/05/EQUIS-ENERGY-Equis-Expands-into-Australia-with-Two-Large-Scale-Solar-Projects-1-Feb-2017.pdf</t>
  </si>
  <si>
    <t>Tailem Bend Solar Project</t>
  </si>
  <si>
    <t>Adani Rugby Run Pty Ltd</t>
  </si>
  <si>
    <t>Willogoleche Wind Farm</t>
  </si>
  <si>
    <t>Yalumba Winery Solar system (Angaston)</t>
  </si>
  <si>
    <t>Yalumba Winery Solar system (Oxford Landing)</t>
  </si>
  <si>
    <t>Yorke Peninsula Biomass</t>
  </si>
  <si>
    <t>Yorke Peninsula Wind Farm</t>
  </si>
  <si>
    <t>Source</t>
  </si>
  <si>
    <r>
      <rPr>
        <b/>
        <sz val="9"/>
        <color theme="1"/>
        <rFont val="Arial"/>
        <family val="2"/>
      </rPr>
      <t xml:space="preserve">Hornsdale Wind Farm Stage 2: </t>
    </r>
    <r>
      <rPr>
        <sz val="9"/>
        <color theme="1"/>
        <rFont val="Arial"/>
        <family val="2"/>
      </rPr>
      <t>HWF2 Pty Ltd advises that Hornsdale Wind Farm Stage 2 (102 MW) is operational.</t>
    </r>
  </si>
  <si>
    <t>http://www.solarreserve.com/en/global-projects/csp/aurora</t>
  </si>
  <si>
    <t>www.power-technology.com/projects/bungala-solar-pv-plant-port-augusta/</t>
  </si>
  <si>
    <t>http://lincolngapwindfarm.com.au/about-the-project/</t>
  </si>
  <si>
    <t>Pelican Point S2</t>
  </si>
  <si>
    <t>Planet Ark Power and Schneider Electric - PV and Battery Microgrid</t>
  </si>
  <si>
    <t>Planet Ark Power and Schneider Electric</t>
  </si>
  <si>
    <t>http://lyonbatterystorage.com.au/projects/</t>
  </si>
  <si>
    <t>http://www.theceresproject.com.au/</t>
  </si>
  <si>
    <r>
      <rPr>
        <b/>
        <sz val="9"/>
        <color theme="1"/>
        <rFont val="Arial"/>
        <family val="2"/>
      </rPr>
      <t xml:space="preserve">Hornsdale Wind Farm Stage 3: </t>
    </r>
    <r>
      <rPr>
        <sz val="9"/>
        <color theme="1"/>
        <rFont val="Arial"/>
        <family val="2"/>
      </rPr>
      <t>HWF3 Pty Ltd advises that Hornsdale Wind Farm Stage 3 (109 MW) is operational.</t>
    </r>
  </si>
  <si>
    <t>AEMO has not been advised of any plant that are currently withdrawn from this region.</t>
  </si>
  <si>
    <t>35 x 3.2</t>
  </si>
  <si>
    <t>Hornsdale Power Reserve Unit 1</t>
  </si>
  <si>
    <t>Hornsdale Power Reserve Pty Ltd</t>
  </si>
  <si>
    <t>Sep-2019</t>
  </si>
  <si>
    <t>12</t>
  </si>
  <si>
    <t>1-62</t>
  </si>
  <si>
    <t>1-70</t>
  </si>
  <si>
    <t>1-48</t>
  </si>
  <si>
    <t>1</t>
  </si>
  <si>
    <t>1-42</t>
  </si>
  <si>
    <t>1-57</t>
  </si>
  <si>
    <t>30</t>
  </si>
  <si>
    <t>5</t>
  </si>
  <si>
    <t>2</t>
  </si>
  <si>
    <t>1-103</t>
  </si>
  <si>
    <t>1-35</t>
  </si>
  <si>
    <t>Turbines 1-124</t>
  </si>
  <si>
    <t>187</t>
  </si>
  <si>
    <r>
      <t>·</t>
    </r>
    <r>
      <rPr>
        <sz val="7"/>
        <color theme="1"/>
        <rFont val="Times New Roman"/>
        <family val="1"/>
      </rPr>
      <t xml:space="preserve">      </t>
    </r>
    <r>
      <rPr>
        <sz val="9"/>
        <color theme="1"/>
        <rFont val="Arial"/>
        <family val="2"/>
      </rPr>
      <t>Committed projects, representing generation and storage for which formal commitment has been made for construction or installation.</t>
    </r>
  </si>
  <si>
    <t>Projects are categorised based on AEMO’s commitment criteria, which cover site acquisition, contracts for major components, planning approval, financing, and the date set for construction. Committed projects are either under construction or meet all five of the commitment criteria, advanced proposals meet at least three, and publicly announced proposals meet less than three.</t>
  </si>
  <si>
    <r>
      <rPr>
        <sz val="9"/>
        <color theme="1"/>
        <rFont val="Symbol"/>
        <family val="1"/>
        <charset val="2"/>
      </rPr>
      <t>·</t>
    </r>
    <r>
      <rPr>
        <sz val="7"/>
        <color theme="1"/>
        <rFont val="Times New Roman"/>
        <family val="1"/>
      </rPr>
      <t xml:space="preserve">      </t>
    </r>
    <r>
      <rPr>
        <sz val="9"/>
        <color theme="1"/>
        <rFont val="Arial"/>
        <family val="2"/>
      </rPr>
      <t>Uses historical data to estimate typical weather conditions, and to determine reference temperatures frequently associated with times of 10% probability of exceedance (POE) maximum demand in the major load centres for each region.</t>
    </r>
  </si>
  <si>
    <t>Com* - Identifies projects that are under construction, but AEMO has not been informed that the project meets all 5 commitment criteria</t>
  </si>
  <si>
    <t>http://www.gdfsuezau.com/about-us/asset/Willogoleche-Wind-Farm</t>
  </si>
  <si>
    <t>Winter 2018</t>
  </si>
  <si>
    <t>Oct-2018</t>
  </si>
  <si>
    <t>100 MW
129 MWh</t>
  </si>
  <si>
    <r>
      <t xml:space="preserve">Lincoln Gap Wind Farm Stage 1: </t>
    </r>
    <r>
      <rPr>
        <sz val="9"/>
        <color theme="1"/>
        <rFont val="Arial"/>
        <family val="2"/>
      </rPr>
      <t xml:space="preserve">Lincoln Gap Wind Farm Pty Ltd advises that Lincoln Gap Wind Farm Stage 1 (126 MW)  is now a committed project. </t>
    </r>
  </si>
  <si>
    <r>
      <t>Willogoleche Wind Farm:</t>
    </r>
    <r>
      <rPr>
        <sz val="9"/>
        <color theme="1"/>
        <rFont val="Arial"/>
        <family val="2"/>
      </rPr>
      <t xml:space="preserve"> Willogoleche Power Pty Ltd advises that Willogoleche Wind Farm (119 MW) is now a committed project.</t>
    </r>
  </si>
  <si>
    <r>
      <rPr>
        <b/>
        <sz val="9"/>
        <rFont val="Arial"/>
        <family val="2"/>
      </rPr>
      <t xml:space="preserve">Coal, CCGT, OCGT, Gas other, Water, Biomass, Geo-thermal, Other : </t>
    </r>
    <r>
      <rPr>
        <sz val="9"/>
        <rFont val="Arial"/>
        <family val="2"/>
      </rPr>
      <t>None to report.</t>
    </r>
  </si>
  <si>
    <r>
      <t xml:space="preserve">Wind: </t>
    </r>
    <r>
      <rPr>
        <sz val="9"/>
        <rFont val="Arial"/>
        <family val="2"/>
      </rPr>
      <t>Lincoln Gap Wind Farm Stage 1 (126 MW), Willogoleche Wind Farm (119 MW)</t>
    </r>
  </si>
  <si>
    <r>
      <t xml:space="preserve">Hornsdale Power Reserve: </t>
    </r>
    <r>
      <rPr>
        <sz val="9"/>
        <color theme="1"/>
        <rFont val="Arial"/>
        <family val="2"/>
      </rPr>
      <t>Hornsdale Power Reserve Pty Ltd advises that Hornsdale Power Reserve Unit 1 (100 MW / 129 MWh) battery storage is operational.</t>
    </r>
  </si>
  <si>
    <t>Existing scheduled and semi-scheduled generation</t>
  </si>
  <si>
    <r>
      <rPr>
        <b/>
        <sz val="9"/>
        <color theme="1"/>
        <rFont val="Arial"/>
        <family val="2"/>
      </rPr>
      <t xml:space="preserve">Dalrymple Battery storage: </t>
    </r>
    <r>
      <rPr>
        <sz val="9"/>
        <color theme="1"/>
        <rFont val="Arial"/>
        <family val="2"/>
      </rPr>
      <t>Dalrymple Battery storage (30 MW) is now reported as a committed project since ElectraNet advises that it has commenced construction.</t>
    </r>
  </si>
  <si>
    <t xml:space="preserve">Dalrymple Battery Storage </t>
  </si>
  <si>
    <t>Natural Gas / Diesel</t>
  </si>
  <si>
    <t>August 2018</t>
  </si>
  <si>
    <t>NES 3.4M</t>
  </si>
  <si>
    <t>Com*</t>
  </si>
  <si>
    <t>May 2018</t>
  </si>
  <si>
    <t>Acciona Energy Oceania</t>
  </si>
  <si>
    <t>Jun-21</t>
  </si>
  <si>
    <t>36-59</t>
  </si>
  <si>
    <t>Dec-18</t>
  </si>
  <si>
    <t>.</t>
  </si>
  <si>
    <t>Dec-20</t>
  </si>
  <si>
    <t>UniSA Solar project</t>
  </si>
  <si>
    <t>Apr-19</t>
  </si>
  <si>
    <t>01/06/2020</t>
  </si>
  <si>
    <t>https://www.tiltrenewables.com/assets-and-projects/Palmer-Wind-Farm/</t>
  </si>
  <si>
    <t>Data presented is current as at 16 March 2018</t>
  </si>
  <si>
    <t>Summer 2018/19</t>
  </si>
  <si>
    <t/>
  </si>
  <si>
    <t>TBC</t>
  </si>
  <si>
    <r>
      <rPr>
        <b/>
        <sz val="9"/>
        <rFont val="Arial"/>
        <family val="2"/>
      </rPr>
      <t>Gas other:</t>
    </r>
    <r>
      <rPr>
        <sz val="9"/>
        <rFont val="Arial"/>
        <family val="2"/>
      </rPr>
      <t xml:space="preserve"> Barker Inlet Power Station (210 MW)</t>
    </r>
  </si>
  <si>
    <t>https://www.agl.com.au/about-agl/how-we-source-energy/thermal-energy/barker-inlet-power-project</t>
  </si>
  <si>
    <t>SA Diesels</t>
  </si>
  <si>
    <t>Diesel Peaking Power station reconnection</t>
  </si>
  <si>
    <t>South Australian Power Networks</t>
  </si>
  <si>
    <t>1 x 154
1 x 123.2</t>
  </si>
  <si>
    <r>
      <rPr>
        <b/>
        <sz val="9"/>
        <color theme="1"/>
        <rFont val="Arial"/>
        <family val="2"/>
      </rPr>
      <t xml:space="preserve">Gas other: </t>
    </r>
    <r>
      <rPr>
        <sz val="9"/>
        <color theme="1"/>
        <rFont val="Arial"/>
        <family val="2"/>
      </rPr>
      <t>Torrens Island A Power Station (480 MW) will be progressively mothballed between 2019 and 2021. Two units (240 MW) will be mothballed after winter 2019, one unit (120 MW) after winter 2020 and the final unit (120 MW) after winter 2021.</t>
    </r>
  </si>
  <si>
    <r>
      <rPr>
        <b/>
        <sz val="9"/>
        <color theme="1"/>
        <rFont val="Arial"/>
        <family val="2"/>
      </rPr>
      <t xml:space="preserve">Torrens Island A Power Station: </t>
    </r>
    <r>
      <rPr>
        <sz val="9"/>
        <color theme="1"/>
        <rFont val="Arial"/>
        <family val="2"/>
      </rPr>
      <t>AGL Energy advises that the four units of Torrens Island A Power Station (480 MW) will be progressively mothballed between 2019 and 2021. Two units (240 MW) will be mothballed after winter 2019, one unit (120 MW) after winter 2020 and the final unit (120 MW) after winter 2021.</t>
    </r>
  </si>
  <si>
    <t>Tilt Renewables</t>
  </si>
  <si>
    <t>'TBA</t>
  </si>
  <si>
    <t>Snowtown Solar and Storage Project</t>
  </si>
  <si>
    <t>409**</t>
  </si>
  <si>
    <t>https://www.tiltrenewables.com/assets-and-projects/highbury-pumped-hydro-energy-storage/</t>
  </si>
  <si>
    <t>Highbury Pumped Hydro Energy Storage</t>
  </si>
  <si>
    <t>Pumped Hydro Energy Storage</t>
  </si>
  <si>
    <t>** Includes SA Diesel Generation (277 MW)</t>
  </si>
  <si>
    <r>
      <t xml:space="preserve">Storage: </t>
    </r>
    <r>
      <rPr>
        <sz val="9"/>
        <rFont val="Arial"/>
        <family val="2"/>
      </rPr>
      <t>Dalrymple Battery Storage (30 MW)</t>
    </r>
  </si>
  <si>
    <r>
      <rPr>
        <b/>
        <sz val="9"/>
        <color theme="1"/>
        <rFont val="Arial"/>
        <family val="2"/>
      </rPr>
      <t>Barker Inlet Power Station:</t>
    </r>
    <r>
      <rPr>
        <sz val="9"/>
        <color theme="1"/>
        <rFont val="Arial"/>
        <family val="2"/>
      </rPr>
      <t xml:space="preserve"> Barker Inlet (210 MW) is now reported as a committed project since AGL advises that it has commenced construction.</t>
    </r>
  </si>
  <si>
    <r>
      <rPr>
        <b/>
        <sz val="9"/>
        <color theme="1"/>
        <rFont val="Arial"/>
        <family val="2"/>
      </rPr>
      <t>Barker Inlet Power Station:</t>
    </r>
    <r>
      <rPr>
        <sz val="9"/>
        <color theme="1"/>
        <rFont val="Arial"/>
        <family val="2"/>
      </rPr>
      <t xml:space="preserve"> Barker Inlet Power Station (210 MW) is now reported as a committed project since AGL advises that it has commenced construction.</t>
    </r>
  </si>
  <si>
    <t>Due to the intermittent nature of wind, wind generation capacities are de-rated to account for the output most likely to be available during times of maximum demand. AEMO refers to this as the "firm contribution" from wind generators during peak periods. These figures are 9.4% of the installed capacity during summer, and 6.7% during winter, based on AEMO's analysis of historical wind output over summer 2012-13 to 2016-17, and winter 2013 to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</si>
</sst>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
  </numFmts>
  <fonts count="45">
    <font>
      <sz val="11"/>
      <color rgb="FF000000"/>
      <name val="Calibri"/>
      <family val="2"/>
      <scheme val="minor"/>
    </font>
    <font>
      <b/>
      <sz val="15"/>
      <color rgb="FFF47321"/>
      <name val="Arial"/>
      <family val="2"/>
    </font>
    <font>
      <b/>
      <sz val="8"/>
      <color rgb="FF000000"/>
      <name val="Arial"/>
      <family val="2"/>
    </font>
    <font>
      <sz val="8"/>
      <color rgb="FFFFFFFF"/>
      <name val="Arial"/>
      <family val="2"/>
    </font>
    <font>
      <sz val="8"/>
      <color rgb="FF000000"/>
      <name val="Arial"/>
      <family val="2"/>
    </font>
    <font>
      <b/>
      <sz val="8"/>
      <color rgb="FFFFFFFF"/>
      <name val="Arial"/>
      <family val="2"/>
    </font>
    <font>
      <sz val="10"/>
      <color rgb="FF000000"/>
      <name val="Arial"/>
      <family val="2"/>
    </font>
    <font>
      <sz val="8"/>
      <color rgb="FF000000"/>
      <name val="Wingdings"/>
      <charset val="2"/>
    </font>
    <font>
      <b/>
      <sz val="10"/>
      <color rgb="FFF47321"/>
      <name val="Arial"/>
      <family val="2"/>
    </font>
    <font>
      <sz val="10"/>
      <color rgb="FF000000"/>
      <name val="Arial"/>
      <family val="2"/>
    </font>
    <font>
      <u/>
      <sz val="11"/>
      <color theme="10"/>
      <name val="Calibri"/>
      <family val="2"/>
      <scheme val="minor"/>
    </font>
    <font>
      <u/>
      <sz val="10"/>
      <color theme="10"/>
      <name val="Arial"/>
      <family val="2"/>
    </font>
    <font>
      <b/>
      <sz val="15"/>
      <color rgb="FFF47321"/>
      <name val="Arial"/>
      <family val="2"/>
    </font>
    <font>
      <b/>
      <sz val="11"/>
      <color rgb="FFF47321"/>
      <name val="Arial"/>
      <family val="2"/>
    </font>
    <font>
      <sz val="9"/>
      <color theme="1"/>
      <name val="Arial"/>
      <family val="2"/>
    </font>
    <font>
      <b/>
      <sz val="9"/>
      <color theme="1"/>
      <name val="Arial"/>
      <family val="2"/>
    </font>
    <font>
      <b/>
      <sz val="9"/>
      <color rgb="FFF47321"/>
      <name val="Arial"/>
      <family val="2"/>
    </font>
    <font>
      <b/>
      <sz val="9"/>
      <name val="Arial"/>
      <family val="2"/>
    </font>
    <font>
      <sz val="9"/>
      <name val="Arial"/>
      <family val="2"/>
    </font>
    <font>
      <sz val="9"/>
      <color theme="1"/>
      <name val="Symbol"/>
      <family val="1"/>
      <charset val="2"/>
    </font>
    <font>
      <b/>
      <sz val="7"/>
      <color rgb="FFF47321"/>
      <name val="Times New Roman"/>
      <family val="1"/>
    </font>
    <font>
      <sz val="9"/>
      <name val="Symbol"/>
      <family val="1"/>
      <charset val="2"/>
    </font>
    <font>
      <sz val="7"/>
      <name val="Times New Roman"/>
      <family val="1"/>
    </font>
    <font>
      <sz val="11"/>
      <name val="Arial"/>
      <family val="2"/>
    </font>
    <font>
      <sz val="7"/>
      <color theme="1"/>
      <name val="Times New Roman"/>
      <family val="1"/>
    </font>
    <font>
      <b/>
      <sz val="10"/>
      <color rgb="FF333333"/>
      <name val="Arial"/>
      <family val="2"/>
    </font>
    <font>
      <b/>
      <sz val="8"/>
      <name val="Arial"/>
      <family val="2"/>
    </font>
    <font>
      <b/>
      <sz val="8"/>
      <color rgb="FFFFFFFF"/>
      <name val="Arial"/>
      <family val="2"/>
    </font>
    <font>
      <sz val="8"/>
      <name val="Arial"/>
      <family val="2"/>
    </font>
    <font>
      <sz val="10"/>
      <color theme="1"/>
      <name val="Arial"/>
      <family val="2"/>
    </font>
    <font>
      <b/>
      <sz val="8"/>
      <color theme="0"/>
      <name val="Arial"/>
      <family val="2"/>
    </font>
    <font>
      <sz val="11"/>
      <color rgb="FF009900"/>
      <name val="Arial"/>
      <family val="2"/>
    </font>
    <font>
      <sz val="8"/>
      <color rgb="FF000000"/>
      <name val="Arial"/>
      <family val="2"/>
    </font>
    <font>
      <b/>
      <sz val="10"/>
      <name val="Arial"/>
      <family val="2"/>
    </font>
    <font>
      <sz val="11"/>
      <color rgb="FF0000FF"/>
      <name val="Calibri"/>
      <family val="2"/>
      <scheme val="minor"/>
    </font>
    <font>
      <sz val="11"/>
      <color rgb="FF000000"/>
      <name val="Calibri"/>
      <family val="2"/>
      <scheme val="minor"/>
    </font>
    <font>
      <sz val="10"/>
      <color rgb="FF0000FF"/>
      <name val="Calibri"/>
      <family val="2"/>
      <scheme val="minor"/>
    </font>
    <font>
      <sz val="8"/>
      <color rgb="FF0000FF"/>
      <name val="Arial"/>
      <family val="2"/>
    </font>
    <font>
      <b/>
      <sz val="10"/>
      <color rgb="FF0000FF"/>
      <name val="Calibri"/>
      <family val="2"/>
      <scheme val="minor"/>
    </font>
    <font>
      <b/>
      <sz val="8"/>
      <color rgb="FF0000FF"/>
      <name val="Arial"/>
      <family val="2"/>
    </font>
    <font>
      <sz val="9"/>
      <color rgb="FFFF0000"/>
      <name val="Arial"/>
      <family val="2"/>
    </font>
    <font>
      <sz val="8"/>
      <color rgb="FF0000FF"/>
      <name val="Calibri"/>
      <family val="2"/>
      <scheme val="minor"/>
    </font>
    <font>
      <sz val="9"/>
      <color theme="1"/>
      <name val="Arial"/>
      <family val="1"/>
      <charset val="2"/>
    </font>
    <font>
      <sz val="11"/>
      <name val="Calibri"/>
      <family val="2"/>
      <scheme val="minor"/>
    </font>
    <font>
      <sz val="10"/>
      <name val="Calibri"/>
      <family val="2"/>
      <scheme val="minor"/>
    </font>
  </fonts>
  <fills count="9">
    <fill>
      <patternFill patternType="none"/>
    </fill>
    <fill>
      <patternFill patternType="gray125"/>
    </fill>
    <fill>
      <patternFill patternType="solid">
        <fgColor rgb="FFFFC222"/>
      </patternFill>
    </fill>
    <fill>
      <patternFill patternType="solid">
        <fgColor rgb="FF948671"/>
      </patternFill>
    </fill>
    <fill>
      <patternFill patternType="solid">
        <fgColor rgb="FFF9F8F6"/>
      </patternFill>
    </fill>
    <fill>
      <patternFill patternType="solid">
        <fgColor rgb="FFE7E3DC"/>
      </patternFill>
    </fill>
    <fill>
      <patternFill patternType="solid">
        <fgColor theme="0"/>
        <bgColor indexed="64"/>
      </patternFill>
    </fill>
    <fill>
      <patternFill patternType="solid">
        <fgColor rgb="FFFFC000"/>
        <bgColor indexed="64"/>
      </patternFill>
    </fill>
    <fill>
      <patternFill patternType="solid">
        <fgColor rgb="FF948671"/>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right/>
      <top style="double">
        <color rgb="FF000000"/>
      </top>
      <bottom/>
      <diagonal/>
    </border>
    <border>
      <left style="double">
        <color rgb="FF000000"/>
      </left>
      <right style="medium">
        <color rgb="FFFFFFFF"/>
      </right>
      <top style="double">
        <color rgb="FF000000"/>
      </top>
      <bottom style="medium">
        <color rgb="FFFFFFFF"/>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medium">
        <color rgb="FFFFFFFF"/>
      </right>
      <top/>
      <bottom style="thick">
        <color rgb="FFF9F8F6"/>
      </bottom>
      <diagonal/>
    </border>
    <border>
      <left style="medium">
        <color rgb="FFFFFFFF"/>
      </left>
      <right/>
      <top/>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s>
  <cellStyleXfs count="4">
    <xf numFmtId="0" fontId="0" fillId="0" borderId="0"/>
    <xf numFmtId="0" fontId="10" fillId="0" borderId="0" applyNumberFormat="0" applyFill="0" applyBorder="0" applyAlignment="0" applyProtection="0"/>
    <xf numFmtId="43" fontId="35" fillId="0" borderId="0" applyFont="0" applyFill="0" applyBorder="0" applyAlignment="0" applyProtection="0"/>
    <xf numFmtId="0" fontId="35" fillId="0" borderId="0"/>
  </cellStyleXfs>
  <cellXfs count="214">
    <xf numFmtId="0" fontId="0" fillId="0" borderId="0" xfId="0"/>
    <xf numFmtId="0" fontId="1" fillId="0" borderId="1" xfId="0" applyFont="1" applyBorder="1" applyAlignment="1">
      <alignment horizontal="left"/>
    </xf>
    <xf numFmtId="0" fontId="2"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 fontId="4" fillId="4"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0" fontId="8" fillId="0" borderId="3" xfId="0" applyFont="1" applyBorder="1" applyAlignment="1">
      <alignment horizontal="left"/>
    </xf>
    <xf numFmtId="0" fontId="9" fillId="0" borderId="2" xfId="0" applyFont="1" applyBorder="1"/>
    <xf numFmtId="0" fontId="9" fillId="0" borderId="4" xfId="0" applyFont="1" applyBorder="1"/>
    <xf numFmtId="0" fontId="12" fillId="0" borderId="1" xfId="0" applyFont="1" applyBorder="1" applyAlignment="1">
      <alignment horizontal="left"/>
    </xf>
    <xf numFmtId="0" fontId="12" fillId="6" borderId="0" xfId="0" applyFont="1" applyFill="1" applyAlignment="1">
      <alignment vertical="center"/>
    </xf>
    <xf numFmtId="0" fontId="0" fillId="6" borderId="0" xfId="0" applyFill="1"/>
    <xf numFmtId="0" fontId="13" fillId="6" borderId="0" xfId="0" applyFont="1" applyFill="1" applyAlignment="1">
      <alignment horizontal="left" vertical="center"/>
    </xf>
    <xf numFmtId="0" fontId="13" fillId="0" borderId="0" xfId="0" applyFont="1" applyFill="1" applyAlignment="1">
      <alignment horizontal="left" vertical="center"/>
    </xf>
    <xf numFmtId="0" fontId="0" fillId="0" borderId="0" xfId="0" applyFill="1"/>
    <xf numFmtId="0" fontId="16" fillId="0" borderId="0" xfId="0" applyFont="1" applyFill="1" applyAlignment="1">
      <alignment vertical="center"/>
    </xf>
    <xf numFmtId="0" fontId="13" fillId="0" borderId="0" xfId="0" applyFont="1" applyFill="1" applyAlignment="1">
      <alignment vertical="center"/>
    </xf>
    <xf numFmtId="0" fontId="18" fillId="0" borderId="0" xfId="0" applyFont="1" applyFill="1" applyAlignment="1">
      <alignment horizontal="left" vertical="center" wrapText="1"/>
    </xf>
    <xf numFmtId="0" fontId="18" fillId="0" borderId="0" xfId="0" applyFont="1" applyFill="1"/>
    <xf numFmtId="0" fontId="19" fillId="0" borderId="0" xfId="0" applyFont="1" applyFill="1" applyAlignment="1">
      <alignment horizontal="left" vertical="center" indent="2"/>
    </xf>
    <xf numFmtId="0" fontId="12" fillId="6" borderId="0" xfId="0" applyFont="1" applyFill="1" applyAlignment="1">
      <alignment horizontal="left" vertical="center"/>
    </xf>
    <xf numFmtId="0" fontId="21" fillId="6" borderId="0" xfId="0" applyFont="1" applyFill="1" applyAlignment="1">
      <alignment horizontal="left" vertical="center" indent="2"/>
    </xf>
    <xf numFmtId="0" fontId="23" fillId="6" borderId="0" xfId="0" applyFont="1" applyFill="1"/>
    <xf numFmtId="0" fontId="14" fillId="6" borderId="0" xfId="0" applyFont="1" applyFill="1" applyAlignment="1">
      <alignment vertical="center"/>
    </xf>
    <xf numFmtId="0" fontId="13" fillId="6" borderId="0" xfId="0" applyFont="1" applyFill="1" applyAlignment="1">
      <alignment vertical="center"/>
    </xf>
    <xf numFmtId="0" fontId="0" fillId="6" borderId="0" xfId="0" applyFill="1" applyAlignment="1"/>
    <xf numFmtId="0" fontId="19" fillId="6" borderId="0" xfId="0" applyFont="1" applyFill="1" applyAlignment="1">
      <alignment horizontal="left" vertical="center" indent="2"/>
    </xf>
    <xf numFmtId="0" fontId="25" fillId="6" borderId="0" xfId="0" applyFont="1" applyFill="1" applyAlignment="1">
      <alignment vertical="center"/>
    </xf>
    <xf numFmtId="0" fontId="26" fillId="7" borderId="9" xfId="0" applyFont="1" applyFill="1" applyBorder="1" applyAlignment="1">
      <alignment horizontal="left" vertical="center"/>
    </xf>
    <xf numFmtId="0" fontId="26" fillId="7" borderId="10" xfId="0" applyFont="1" applyFill="1" applyBorder="1" applyAlignment="1">
      <alignment horizontal="left" vertical="center"/>
    </xf>
    <xf numFmtId="0" fontId="27" fillId="8" borderId="11" xfId="0" applyFont="1" applyFill="1" applyBorder="1" applyAlignment="1">
      <alignment vertical="center" wrapText="1"/>
    </xf>
    <xf numFmtId="0" fontId="28" fillId="6" borderId="10" xfId="0" applyFont="1" applyFill="1" applyBorder="1" applyAlignment="1">
      <alignment horizontal="center" vertical="center" wrapText="1"/>
    </xf>
    <xf numFmtId="0" fontId="29" fillId="6" borderId="0" xfId="0" applyFont="1" applyFill="1" applyAlignment="1">
      <alignment horizontal="justify" vertical="center"/>
    </xf>
    <xf numFmtId="0" fontId="25" fillId="6" borderId="0" xfId="0" applyFont="1" applyFill="1" applyAlignment="1">
      <alignment horizontal="left" vertical="center"/>
    </xf>
    <xf numFmtId="0" fontId="30" fillId="6" borderId="11" xfId="0" applyFont="1" applyFill="1" applyBorder="1" applyAlignment="1">
      <alignment vertical="center"/>
    </xf>
    <xf numFmtId="0" fontId="18" fillId="6" borderId="0" xfId="0" applyFont="1" applyFill="1" applyAlignment="1">
      <alignment vertical="center"/>
    </xf>
    <xf numFmtId="15" fontId="15" fillId="6" borderId="0" xfId="0" applyNumberFormat="1" applyFont="1" applyFill="1"/>
    <xf numFmtId="0" fontId="31" fillId="6" borderId="0" xfId="0" applyFont="1" applyFill="1"/>
    <xf numFmtId="0" fontId="17" fillId="6" borderId="0" xfId="0" applyFont="1" applyFill="1" applyAlignment="1">
      <alignment vertical="center"/>
    </xf>
    <xf numFmtId="0" fontId="17" fillId="6" borderId="0" xfId="0" applyFont="1" applyFill="1" applyAlignment="1">
      <alignment vertical="center" wrapText="1"/>
    </xf>
    <xf numFmtId="0" fontId="18" fillId="0" borderId="0" xfId="0" applyFont="1" applyFill="1" applyAlignment="1">
      <alignment vertical="center" wrapText="1"/>
    </xf>
    <xf numFmtId="0" fontId="18" fillId="6" borderId="0" xfId="0" applyFont="1" applyFill="1" applyAlignment="1">
      <alignment horizontal="left" vertical="center" wrapText="1"/>
    </xf>
    <xf numFmtId="0" fontId="15" fillId="0" borderId="0" xfId="0" applyFont="1" applyFill="1" applyAlignment="1">
      <alignment horizontal="left" vertical="center" wrapText="1"/>
    </xf>
    <xf numFmtId="0" fontId="18" fillId="6" borderId="0" xfId="0" applyFont="1" applyFill="1"/>
    <xf numFmtId="1" fontId="0" fillId="0" borderId="0" xfId="0" applyNumberFormat="1"/>
    <xf numFmtId="1" fontId="32" fillId="4" borderId="1" xfId="0" applyNumberFormat="1" applyFont="1" applyFill="1" applyBorder="1" applyAlignment="1">
      <alignment horizontal="center" vertical="center"/>
    </xf>
    <xf numFmtId="0" fontId="0" fillId="0" borderId="0" xfId="0"/>
    <xf numFmtId="0" fontId="9" fillId="0" borderId="0" xfId="0" applyFont="1" applyBorder="1"/>
    <xf numFmtId="0" fontId="11" fillId="0" borderId="0" xfId="1" applyFont="1" applyBorder="1" applyAlignment="1">
      <alignment horizontal="left"/>
    </xf>
    <xf numFmtId="0" fontId="6" fillId="0" borderId="0" xfId="0" applyFont="1" applyBorder="1"/>
    <xf numFmtId="0" fontId="33" fillId="0" borderId="0" xfId="0" applyFont="1" applyBorder="1" applyAlignment="1">
      <alignment horizontal="left"/>
    </xf>
    <xf numFmtId="0" fontId="0" fillId="0" borderId="0" xfId="0"/>
    <xf numFmtId="0" fontId="34" fillId="0" borderId="0" xfId="0" applyFont="1" applyFill="1" applyAlignment="1"/>
    <xf numFmtId="0" fontId="34" fillId="0" borderId="0" xfId="0" applyFont="1"/>
    <xf numFmtId="0" fontId="0" fillId="0" borderId="0" xfId="0"/>
    <xf numFmtId="3" fontId="36" fillId="0" borderId="0" xfId="2" applyNumberFormat="1" applyFont="1" applyAlignment="1">
      <alignment horizontal="center"/>
    </xf>
    <xf numFmtId="0" fontId="37" fillId="0" borderId="0" xfId="0" applyFont="1" applyFill="1" applyBorder="1" applyAlignment="1">
      <alignment horizontal="right" vertical="center"/>
    </xf>
    <xf numFmtId="3" fontId="38" fillId="0" borderId="0" xfId="2" applyNumberFormat="1" applyFont="1" applyAlignment="1">
      <alignment horizontal="center"/>
    </xf>
    <xf numFmtId="0" fontId="0" fillId="0" borderId="0" xfId="0"/>
    <xf numFmtId="0" fontId="4" fillId="5" borderId="1" xfId="0" applyFont="1" applyFill="1" applyBorder="1" applyAlignment="1">
      <alignment horizontal="left" vertical="center" wrapText="1"/>
    </xf>
    <xf numFmtId="0" fontId="0" fillId="0" borderId="0" xfId="0"/>
    <xf numFmtId="0" fontId="18" fillId="0" borderId="0" xfId="0" applyFont="1" applyFill="1" applyAlignment="1">
      <alignment horizontal="left" vertical="center" wrapText="1"/>
    </xf>
    <xf numFmtId="0" fontId="39" fillId="0" borderId="0" xfId="0" applyFont="1" applyFill="1" applyBorder="1" applyAlignment="1">
      <alignment horizontal="right" vertical="center"/>
    </xf>
    <xf numFmtId="164" fontId="36" fillId="0" borderId="0" xfId="2" applyNumberFormat="1" applyFont="1" applyAlignment="1">
      <alignment horizontal="center"/>
    </xf>
    <xf numFmtId="0" fontId="39" fillId="0" borderId="0" xfId="0" applyFont="1" applyFill="1" applyBorder="1" applyAlignment="1">
      <alignment horizontal="right" vertical="center" wrapText="1"/>
    </xf>
    <xf numFmtId="164" fontId="38" fillId="0" borderId="0" xfId="2" applyNumberFormat="1" applyFont="1" applyAlignment="1">
      <alignment horizontal="center"/>
    </xf>
    <xf numFmtId="0" fontId="40" fillId="0" borderId="0" xfId="0" applyFont="1" applyFill="1" applyAlignment="1">
      <alignment horizontal="left" vertical="center"/>
    </xf>
    <xf numFmtId="0" fontId="0" fillId="0" borderId="0" xfId="0"/>
    <xf numFmtId="0" fontId="34" fillId="6" borderId="0" xfId="0" applyFont="1" applyFill="1" applyAlignment="1"/>
    <xf numFmtId="0" fontId="9" fillId="0" borderId="4" xfId="0" applyFont="1" applyBorder="1" applyAlignment="1"/>
    <xf numFmtId="0" fontId="9" fillId="0" borderId="0" xfId="0" applyFont="1" applyBorder="1" applyAlignment="1"/>
    <xf numFmtId="0" fontId="9" fillId="0" borderId="5" xfId="0" applyFont="1" applyBorder="1" applyAlignment="1"/>
    <xf numFmtId="0" fontId="0" fillId="0" borderId="0" xfId="0"/>
    <xf numFmtId="1" fontId="41" fillId="0" borderId="0" xfId="0" applyNumberFormat="1" applyFont="1" applyAlignment="1">
      <alignment horizontal="center"/>
    </xf>
    <xf numFmtId="0" fontId="0" fillId="0" borderId="0" xfId="0"/>
    <xf numFmtId="0" fontId="0" fillId="0" borderId="0" xfId="3" applyFont="1" applyAlignment="1"/>
    <xf numFmtId="0" fontId="0" fillId="0" borderId="0" xfId="0"/>
    <xf numFmtId="0" fontId="0" fillId="0" borderId="0" xfId="0"/>
    <xf numFmtId="0" fontId="17" fillId="0" borderId="0" xfId="0" applyFont="1" applyFill="1" applyAlignment="1">
      <alignment horizontal="left" vertical="center" wrapText="1"/>
    </xf>
    <xf numFmtId="0" fontId="0" fillId="0" borderId="0" xfId="0"/>
    <xf numFmtId="0" fontId="0" fillId="0" borderId="0" xfId="0"/>
    <xf numFmtId="0" fontId="17" fillId="0" borderId="0" xfId="0" applyFont="1" applyFill="1" applyAlignment="1">
      <alignment horizontal="left" vertical="center" wrapText="1"/>
    </xf>
    <xf numFmtId="0" fontId="0" fillId="0" borderId="0" xfId="0"/>
    <xf numFmtId="0" fontId="3" fillId="3" borderId="1" xfId="0" applyFont="1" applyFill="1" applyBorder="1" applyAlignment="1">
      <alignment horizontal="left"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4" borderId="1" xfId="0" quotePrefix="1" applyFont="1" applyFill="1" applyBorder="1" applyAlignment="1">
      <alignment horizontal="center" vertical="center"/>
    </xf>
    <xf numFmtId="0" fontId="4" fillId="5" borderId="1" xfId="0" quotePrefix="1" applyFont="1" applyFill="1" applyBorder="1" applyAlignment="1">
      <alignment horizontal="center" vertical="center"/>
    </xf>
    <xf numFmtId="0" fontId="4" fillId="4" borderId="1" xfId="0" applyNumberFormat="1" applyFont="1" applyFill="1" applyBorder="1" applyAlignment="1">
      <alignment horizontal="center" vertical="center"/>
    </xf>
    <xf numFmtId="0" fontId="4" fillId="4" borderId="12" xfId="0" applyFont="1" applyFill="1" applyBorder="1" applyAlignment="1">
      <alignment vertical="center"/>
    </xf>
    <xf numFmtId="0" fontId="3" fillId="3" borderId="13" xfId="0" applyFont="1" applyFill="1" applyBorder="1" applyAlignment="1">
      <alignment vertical="center"/>
    </xf>
    <xf numFmtId="0" fontId="4" fillId="4" borderId="13" xfId="0" applyFont="1" applyFill="1" applyBorder="1" applyAlignment="1">
      <alignment vertical="center"/>
    </xf>
    <xf numFmtId="17" fontId="4" fillId="5" borderId="1" xfId="0" applyNumberFormat="1" applyFont="1" applyFill="1" applyBorder="1" applyAlignment="1">
      <alignment horizontal="center" vertical="center"/>
    </xf>
    <xf numFmtId="0" fontId="0" fillId="0" borderId="0" xfId="0"/>
    <xf numFmtId="0" fontId="0" fillId="0" borderId="0" xfId="0"/>
    <xf numFmtId="0" fontId="18" fillId="0" borderId="0" xfId="0" applyFont="1" applyFill="1" applyAlignment="1">
      <alignment horizontal="left" vertical="center" wrapText="1"/>
    </xf>
    <xf numFmtId="0" fontId="4" fillId="4" borderId="1" xfId="0" quotePrefix="1" applyFont="1" applyFill="1" applyBorder="1" applyAlignment="1">
      <alignment horizontal="center" vertical="center" wrapText="1"/>
    </xf>
    <xf numFmtId="0" fontId="0" fillId="0" borderId="0" xfId="0" applyAlignment="1">
      <alignment wrapText="1"/>
    </xf>
    <xf numFmtId="0" fontId="18" fillId="0" borderId="0" xfId="0" applyFont="1" applyFill="1" applyAlignment="1">
      <alignment horizontal="left" vertical="center"/>
    </xf>
    <xf numFmtId="0" fontId="0" fillId="0" borderId="0" xfId="0"/>
    <xf numFmtId="165" fontId="4" fillId="5" borderId="1" xfId="2" applyNumberFormat="1" applyFont="1" applyFill="1" applyBorder="1" applyAlignment="1">
      <alignment horizontal="center" vertical="center"/>
    </xf>
    <xf numFmtId="165" fontId="4" fillId="4" borderId="1" xfId="2" applyNumberFormat="1" applyFont="1" applyFill="1" applyBorder="1" applyAlignment="1">
      <alignment horizontal="center" vertical="center"/>
    </xf>
    <xf numFmtId="165" fontId="4" fillId="4" borderId="1" xfId="2" applyNumberFormat="1" applyFont="1" applyFill="1" applyBorder="1" applyAlignment="1">
      <alignment horizontal="right" vertical="center"/>
    </xf>
    <xf numFmtId="0" fontId="4" fillId="5" borderId="1" xfId="0" applyFont="1" applyFill="1" applyBorder="1" applyAlignment="1">
      <alignment horizontal="left" vertical="top" wrapText="1"/>
    </xf>
    <xf numFmtId="0" fontId="43" fillId="6" borderId="0" xfId="0" applyFont="1" applyFill="1"/>
    <xf numFmtId="0" fontId="44" fillId="6" borderId="0" xfId="0" applyFont="1" applyFill="1"/>
    <xf numFmtId="0" fontId="43" fillId="6" borderId="0" xfId="0" applyFont="1" applyFill="1" applyAlignment="1">
      <alignment horizontal="left" indent="3"/>
    </xf>
    <xf numFmtId="0" fontId="43" fillId="6" borderId="0" xfId="0" applyFont="1" applyFill="1" applyAlignment="1">
      <alignment horizontal="left" indent="1"/>
    </xf>
    <xf numFmtId="166" fontId="4" fillId="5" borderId="1" xfId="0" applyNumberFormat="1" applyFont="1" applyFill="1" applyBorder="1" applyAlignment="1">
      <alignment horizontal="center" vertical="center"/>
    </xf>
    <xf numFmtId="0" fontId="4" fillId="0" borderId="0" xfId="0" applyFont="1" applyAlignment="1">
      <alignment wrapText="1"/>
    </xf>
    <xf numFmtId="0" fontId="0" fillId="0" borderId="0" xfId="0"/>
    <xf numFmtId="0" fontId="32" fillId="0" borderId="0" xfId="0" applyFont="1" applyAlignment="1">
      <alignment wrapText="1"/>
    </xf>
    <xf numFmtId="0" fontId="11" fillId="0" borderId="6" xfId="1" applyFont="1" applyBorder="1" applyAlignment="1">
      <alignment horizontal="left" wrapText="1"/>
    </xf>
    <xf numFmtId="0" fontId="11" fillId="0" borderId="7" xfId="1" applyFont="1" applyBorder="1" applyAlignment="1">
      <alignment horizontal="left" wrapText="1"/>
    </xf>
    <xf numFmtId="0" fontId="11" fillId="0" borderId="8" xfId="1" applyFont="1" applyBorder="1" applyAlignment="1">
      <alignment horizontal="left" wrapText="1"/>
    </xf>
    <xf numFmtId="0" fontId="13" fillId="0" borderId="0" xfId="0" applyFont="1" applyFill="1" applyAlignment="1">
      <alignment horizontal="left" vertical="center"/>
    </xf>
    <xf numFmtId="0" fontId="14" fillId="6" borderId="0" xfId="0" applyFont="1" applyFill="1" applyAlignment="1">
      <alignment horizontal="left" vertical="center" wrapText="1"/>
    </xf>
    <xf numFmtId="0" fontId="15" fillId="0" borderId="0" xfId="0" applyFont="1" applyFill="1" applyAlignment="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4" fillId="6" borderId="0" xfId="0" applyFont="1" applyFill="1" applyAlignment="1">
      <alignment horizontal="left" wrapText="1"/>
    </xf>
    <xf numFmtId="0" fontId="18" fillId="6" borderId="0" xfId="0" applyFont="1" applyFill="1" applyAlignment="1">
      <alignment horizontal="left" vertical="center" wrapText="1"/>
    </xf>
    <xf numFmtId="0" fontId="17" fillId="6" borderId="0" xfId="0" applyFont="1" applyFill="1" applyAlignment="1">
      <alignment horizontal="left" vertical="center" wrapText="1"/>
    </xf>
    <xf numFmtId="0" fontId="15" fillId="6" borderId="0" xfId="0" applyFont="1" applyFill="1" applyAlignment="1">
      <alignment horizontal="left" vertical="center" wrapText="1"/>
    </xf>
    <xf numFmtId="0" fontId="14" fillId="0" borderId="0" xfId="0" applyFont="1" applyFill="1" applyAlignment="1">
      <alignment horizontal="left" vertical="center" wrapText="1"/>
    </xf>
    <xf numFmtId="0" fontId="6" fillId="0" borderId="0" xfId="0" applyFont="1" applyAlignment="1">
      <alignment wrapText="1"/>
    </xf>
    <xf numFmtId="0" fontId="9" fillId="0" borderId="0" xfId="0" applyFont="1" applyAlignment="1">
      <alignment wrapText="1"/>
    </xf>
    <xf numFmtId="0" fontId="43" fillId="6" borderId="0" xfId="0" applyFont="1" applyFill="1" applyAlignment="1">
      <alignment horizontal="left" wrapText="1"/>
    </xf>
    <xf numFmtId="0" fontId="21" fillId="6" borderId="0" xfId="0" applyFont="1" applyFill="1" applyAlignment="1">
      <alignment horizontal="left" vertical="center" wrapText="1" indent="2"/>
    </xf>
    <xf numFmtId="0" fontId="14" fillId="6" borderId="0" xfId="0" applyFont="1" applyFill="1" applyAlignment="1">
      <alignment horizontal="left" vertical="center" wrapText="1" indent="2"/>
    </xf>
    <xf numFmtId="0" fontId="28" fillId="6" borderId="10" xfId="0" applyFont="1" applyFill="1" applyBorder="1" applyAlignment="1">
      <alignment horizontal="left" vertical="center" wrapText="1"/>
    </xf>
    <xf numFmtId="0" fontId="28" fillId="6" borderId="0" xfId="0" applyFont="1" applyFill="1" applyAlignment="1">
      <alignment horizontal="left" vertical="center" wrapText="1"/>
    </xf>
    <xf numFmtId="0" fontId="42" fillId="6" borderId="0" xfId="0" applyFont="1" applyFill="1" applyAlignment="1">
      <alignment horizontal="left" vertical="center" wrapText="1" indent="2"/>
    </xf>
    <xf numFmtId="0" fontId="26" fillId="7" borderId="10" xfId="0" applyFont="1" applyFill="1" applyBorder="1" applyAlignment="1">
      <alignment horizontal="left" vertical="center"/>
    </xf>
    <xf numFmtId="0" fontId="26" fillId="7" borderId="0" xfId="0" applyFont="1" applyFill="1" applyBorder="1" applyAlignment="1">
      <alignment horizontal="left" vertical="center"/>
    </xf>
    <xf numFmtId="0" fontId="28" fillId="6" borderId="0" xfId="0" applyFont="1" applyFill="1" applyBorder="1" applyAlignment="1">
      <alignment horizontal="left" vertical="center" wrapText="1"/>
    </xf>
  </cellXfs>
  <cellStyles count="4">
    <cellStyle name="Comma" xfId="2" builtinId="3"/>
    <cellStyle name="Hyperlink" xfId="1" builtinId="8"/>
    <cellStyle name="Normal" xfId="0" builtinId="0"/>
    <cellStyle name="Normal 2" xfId="3"/>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36</xdr:row>
      <xdr:rowOff>142875</xdr:rowOff>
    </xdr:from>
    <xdr:to>
      <xdr:col>13</xdr:col>
      <xdr:colOff>113357</xdr:colOff>
      <xdr:row>56</xdr:row>
      <xdr:rowOff>104304</xdr:rowOff>
    </xdr:to>
    <xdr:pic>
      <xdr:nvPicPr>
        <xdr:cNvPr id="3" name="Picture 2">
          <a:extLst>
            <a:ext uri="{FF2B5EF4-FFF2-40B4-BE49-F238E27FC236}">
              <a16:creationId xmlns:a16="http://schemas.microsoft.com/office/drawing/2014/main" id="{2A0270FA-5D4A-43D0-BC77-963BA0AD4DD2}"/>
            </a:ext>
          </a:extLst>
        </xdr:cNvPr>
        <xdr:cNvPicPr>
          <a:picLocks noChangeAspect="1"/>
        </xdr:cNvPicPr>
      </xdr:nvPicPr>
      <xdr:blipFill>
        <a:blip xmlns:r="http://schemas.openxmlformats.org/officeDocument/2006/relationships" r:embed="rId1"/>
        <a:stretch>
          <a:fillRect/>
        </a:stretch>
      </xdr:blipFill>
      <xdr:spPr>
        <a:xfrm>
          <a:off x="523875" y="7696200"/>
          <a:ext cx="7542857" cy="3771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emo.com.au/Electricity/National-Electricity-Market-NEM/Planning-and-forecasting/Generation-infor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68"/>
  <sheetViews>
    <sheetView showGridLines="0" tabSelected="1" workbookViewId="0"/>
  </sheetViews>
  <sheetFormatPr defaultRowHeight="15"/>
  <cols>
    <col min="1" max="1" width="4.7109375" customWidth="1"/>
    <col min="2" max="2" width="11.85546875" customWidth="1"/>
    <col min="9" max="9" width="11.28515625" customWidth="1"/>
    <col min="12" max="12" width="9.140625" style="138"/>
  </cols>
  <sheetData>
    <row r="1" spans="2:15" ht="15.75" thickBot="1"/>
    <row r="2" spans="2:15" ht="16.5" thickTop="1" thickBot="1">
      <c r="B2" s="84" t="s">
        <v>203</v>
      </c>
      <c r="C2" s="85"/>
      <c r="D2" s="85"/>
      <c r="E2" s="85"/>
      <c r="F2" s="85"/>
      <c r="G2" s="85"/>
      <c r="H2" s="85"/>
      <c r="I2" s="85"/>
      <c r="J2" s="86"/>
    </row>
    <row r="3" spans="2:15">
      <c r="B3" s="86" t="s">
        <v>204</v>
      </c>
      <c r="J3" s="86"/>
    </row>
    <row r="4" spans="2:15">
      <c r="B4" s="147" t="s">
        <v>218</v>
      </c>
      <c r="C4" s="148"/>
      <c r="D4" s="148"/>
      <c r="E4" s="148"/>
      <c r="F4" s="148"/>
      <c r="G4" s="148"/>
      <c r="H4" s="148"/>
      <c r="I4" s="149"/>
      <c r="J4" s="86"/>
    </row>
    <row r="5" spans="2:15" ht="14.1" customHeight="1" thickBot="1">
      <c r="B5" s="190" t="s">
        <v>219</v>
      </c>
      <c r="C5" s="191"/>
      <c r="D5" s="191"/>
      <c r="E5" s="191"/>
      <c r="F5" s="191"/>
      <c r="G5" s="191"/>
      <c r="H5" s="191"/>
      <c r="I5" s="192"/>
      <c r="J5" s="86"/>
    </row>
    <row r="6" spans="2:15" s="124" customFormat="1" ht="15.75" thickTop="1">
      <c r="B6" s="126"/>
      <c r="C6" s="126"/>
      <c r="D6" s="126"/>
      <c r="E6" s="126"/>
      <c r="F6" s="126"/>
      <c r="G6" s="126"/>
      <c r="H6" s="126"/>
      <c r="I6" s="126"/>
      <c r="J6" s="127"/>
      <c r="L6" s="138"/>
    </row>
    <row r="7" spans="2:15" s="124" customFormat="1">
      <c r="B7" s="128" t="s">
        <v>448</v>
      </c>
      <c r="C7" s="127"/>
      <c r="D7" s="127"/>
      <c r="E7" s="127"/>
      <c r="F7" s="127"/>
      <c r="G7" s="127"/>
      <c r="H7" s="127"/>
      <c r="I7" s="127"/>
      <c r="L7" s="138"/>
    </row>
    <row r="8" spans="2:15" ht="15.75" thickBot="1">
      <c r="B8" s="125"/>
      <c r="C8" s="125"/>
      <c r="D8" s="125"/>
      <c r="E8" s="125"/>
      <c r="F8" s="125"/>
      <c r="G8" s="125"/>
      <c r="H8" s="125"/>
      <c r="I8" s="125"/>
    </row>
    <row r="9" spans="2:15" ht="20.25" thickBot="1">
      <c r="B9" s="87" t="s">
        <v>205</v>
      </c>
    </row>
    <row r="10" spans="2:15" ht="15.75" customHeight="1">
      <c r="B10" s="88"/>
      <c r="C10" s="89"/>
      <c r="D10" s="89"/>
      <c r="E10" s="89"/>
      <c r="F10" s="89"/>
      <c r="G10" s="89"/>
      <c r="H10" s="89"/>
      <c r="I10" s="89"/>
      <c r="J10" s="89"/>
      <c r="K10" s="89"/>
      <c r="L10" s="89"/>
      <c r="M10" s="89"/>
      <c r="N10" s="89"/>
    </row>
    <row r="11" spans="2:15">
      <c r="B11" s="90" t="s">
        <v>220</v>
      </c>
      <c r="C11" s="89"/>
      <c r="D11" s="89"/>
      <c r="E11" s="89"/>
      <c r="F11" s="89"/>
      <c r="G11" s="89"/>
      <c r="H11" s="89"/>
      <c r="I11" s="89"/>
      <c r="J11" s="89"/>
      <c r="K11" s="89"/>
      <c r="L11" s="89"/>
      <c r="M11" s="89"/>
      <c r="N11" s="89"/>
    </row>
    <row r="12" spans="2:15" ht="27" customHeight="1">
      <c r="B12" s="198" t="s">
        <v>431</v>
      </c>
      <c r="C12" s="198"/>
      <c r="D12" s="198"/>
      <c r="E12" s="198"/>
      <c r="F12" s="198"/>
      <c r="G12" s="198"/>
      <c r="H12" s="198"/>
      <c r="I12" s="198"/>
      <c r="J12" s="198"/>
      <c r="K12" s="198"/>
      <c r="L12" s="198"/>
      <c r="M12" s="198"/>
      <c r="N12" s="130"/>
      <c r="O12" s="150"/>
    </row>
    <row r="13" spans="2:15" s="172" customFormat="1" ht="15" customHeight="1">
      <c r="B13" s="198" t="s">
        <v>469</v>
      </c>
      <c r="C13" s="198"/>
      <c r="D13" s="198"/>
      <c r="E13" s="198"/>
      <c r="F13" s="198"/>
      <c r="G13" s="198"/>
      <c r="H13" s="198"/>
      <c r="I13" s="198"/>
      <c r="J13" s="198"/>
      <c r="K13" s="198"/>
      <c r="L13" s="198"/>
      <c r="M13" s="198"/>
      <c r="N13" s="130"/>
    </row>
    <row r="14" spans="2:15" s="172" customFormat="1" ht="37.5" customHeight="1">
      <c r="B14" s="198" t="s">
        <v>459</v>
      </c>
      <c r="C14" s="198"/>
      <c r="D14" s="198"/>
      <c r="E14" s="198"/>
      <c r="F14" s="198"/>
      <c r="G14" s="198"/>
      <c r="H14" s="198"/>
      <c r="I14" s="198"/>
      <c r="J14" s="198"/>
      <c r="K14" s="198"/>
      <c r="L14" s="198"/>
      <c r="M14" s="198"/>
      <c r="N14" s="130"/>
    </row>
    <row r="15" spans="2:15" s="155" customFormat="1" ht="14.45" customHeight="1"/>
    <row r="16" spans="2:15">
      <c r="B16" s="193" t="s">
        <v>221</v>
      </c>
      <c r="C16" s="193"/>
      <c r="D16" s="193"/>
      <c r="E16" s="193"/>
      <c r="F16" s="193"/>
      <c r="G16" s="92"/>
      <c r="H16" s="92"/>
      <c r="I16" s="92"/>
      <c r="J16" s="92"/>
      <c r="K16" s="92"/>
      <c r="L16" s="92"/>
      <c r="M16" s="92"/>
      <c r="N16" s="92"/>
    </row>
    <row r="17" spans="2:15">
      <c r="B17" s="93" t="s">
        <v>216</v>
      </c>
      <c r="C17" s="92"/>
      <c r="D17" s="92"/>
      <c r="E17" s="92"/>
      <c r="F17" s="92"/>
      <c r="G17" s="92"/>
      <c r="H17" s="92"/>
      <c r="I17" s="92"/>
      <c r="J17" s="92"/>
      <c r="K17" s="92"/>
      <c r="L17" s="92"/>
      <c r="M17" s="92"/>
      <c r="N17" s="92"/>
    </row>
    <row r="18" spans="2:15" s="89" customFormat="1">
      <c r="B18" s="113" t="s">
        <v>398</v>
      </c>
      <c r="C18" s="117"/>
      <c r="D18" s="117"/>
      <c r="E18" s="117"/>
      <c r="F18" s="146"/>
      <c r="G18" s="117"/>
      <c r="H18" s="117"/>
      <c r="I18" s="117"/>
      <c r="J18" s="117"/>
      <c r="K18" s="117"/>
      <c r="L18" s="117"/>
      <c r="M18" s="117"/>
      <c r="N18" s="117"/>
    </row>
    <row r="19" spans="2:15">
      <c r="B19" s="94"/>
      <c r="C19" s="92"/>
      <c r="D19" s="92"/>
      <c r="E19" s="92"/>
      <c r="F19" s="92"/>
      <c r="G19" s="92"/>
      <c r="H19" s="92"/>
      <c r="I19" s="92"/>
      <c r="J19" s="92"/>
      <c r="K19" s="92"/>
      <c r="L19" s="92"/>
      <c r="M19" s="92"/>
      <c r="N19" s="92"/>
    </row>
    <row r="20" spans="2:15">
      <c r="B20" s="93" t="s">
        <v>224</v>
      </c>
      <c r="C20" s="92"/>
      <c r="D20" s="92"/>
      <c r="E20" s="92"/>
      <c r="F20" s="92"/>
      <c r="G20" s="92"/>
      <c r="H20" s="92"/>
      <c r="I20" s="92"/>
      <c r="J20" s="92"/>
      <c r="K20" s="92"/>
      <c r="L20" s="92"/>
      <c r="M20" s="92"/>
      <c r="N20" s="92"/>
    </row>
    <row r="21" spans="2:15" s="89" customFormat="1" ht="27" customHeight="1">
      <c r="B21" s="194" t="s">
        <v>458</v>
      </c>
      <c r="C21" s="194"/>
      <c r="D21" s="194"/>
      <c r="E21" s="194"/>
      <c r="F21" s="194"/>
      <c r="G21" s="194"/>
      <c r="H21" s="194"/>
      <c r="I21" s="194"/>
      <c r="J21" s="194"/>
      <c r="K21" s="194"/>
      <c r="L21" s="194"/>
      <c r="M21" s="194"/>
      <c r="N21" s="194"/>
      <c r="O21" s="146"/>
    </row>
    <row r="22" spans="2:15" ht="11.25" customHeight="1">
      <c r="B22" s="94"/>
      <c r="C22" s="92"/>
      <c r="D22" s="92"/>
      <c r="E22" s="92"/>
      <c r="F22" s="92"/>
      <c r="G22" s="92"/>
      <c r="H22" s="92"/>
      <c r="I22" s="92"/>
      <c r="J22" s="92"/>
      <c r="K22" s="92"/>
      <c r="L22" s="92"/>
      <c r="M22" s="92"/>
      <c r="N22" s="92"/>
    </row>
    <row r="23" spans="2:15">
      <c r="B23" s="94" t="s">
        <v>225</v>
      </c>
      <c r="C23" s="92"/>
      <c r="D23" s="92"/>
      <c r="E23" s="92"/>
      <c r="F23" s="92"/>
      <c r="G23" s="92"/>
      <c r="H23" s="92"/>
      <c r="I23" s="92"/>
      <c r="J23" s="92"/>
      <c r="K23" s="92"/>
      <c r="L23" s="92"/>
      <c r="M23" s="92"/>
      <c r="N23" s="92"/>
      <c r="O23" s="144"/>
    </row>
    <row r="24" spans="2:15" ht="15" customHeight="1">
      <c r="B24" s="196" t="s">
        <v>427</v>
      </c>
      <c r="C24" s="196"/>
      <c r="D24" s="196"/>
      <c r="E24" s="196"/>
      <c r="F24" s="196"/>
      <c r="G24" s="196"/>
      <c r="H24" s="196"/>
      <c r="I24" s="196"/>
      <c r="J24" s="196"/>
      <c r="K24" s="196"/>
      <c r="L24" s="196"/>
      <c r="M24" s="196"/>
      <c r="N24" s="196"/>
      <c r="O24" s="144"/>
    </row>
    <row r="25" spans="2:15" s="172" customFormat="1" ht="15" customHeight="1">
      <c r="B25" s="176" t="s">
        <v>452</v>
      </c>
      <c r="C25" s="173"/>
      <c r="D25" s="173"/>
      <c r="E25" s="173"/>
      <c r="F25" s="173"/>
      <c r="G25" s="173"/>
      <c r="H25" s="173"/>
      <c r="I25" s="173"/>
      <c r="J25" s="173"/>
      <c r="K25" s="173"/>
      <c r="L25" s="173"/>
      <c r="M25" s="173"/>
      <c r="N25" s="173"/>
      <c r="O25" s="144"/>
    </row>
    <row r="26" spans="2:15" ht="16.5" customHeight="1">
      <c r="B26" s="197" t="s">
        <v>323</v>
      </c>
      <c r="C26" s="197"/>
      <c r="D26" s="197"/>
      <c r="E26" s="197"/>
      <c r="F26" s="197"/>
      <c r="G26" s="197"/>
      <c r="H26" s="197"/>
      <c r="I26" s="197"/>
      <c r="J26" s="197"/>
      <c r="K26" s="197"/>
      <c r="L26" s="197"/>
      <c r="M26" s="197"/>
      <c r="N26" s="197"/>
      <c r="O26" s="144"/>
    </row>
    <row r="27" spans="2:15" s="155" customFormat="1" ht="16.5" customHeight="1">
      <c r="B27" s="197" t="s">
        <v>428</v>
      </c>
      <c r="C27" s="197"/>
      <c r="D27" s="197"/>
      <c r="E27" s="197"/>
      <c r="F27" s="197"/>
      <c r="G27" s="197"/>
      <c r="H27" s="197"/>
      <c r="I27" s="197"/>
      <c r="J27" s="197"/>
      <c r="K27" s="156"/>
      <c r="L27" s="156"/>
      <c r="M27" s="156"/>
      <c r="N27" s="156"/>
      <c r="O27" s="144"/>
    </row>
    <row r="28" spans="2:15" s="158" customFormat="1" ht="16.5" customHeight="1">
      <c r="B28" s="197" t="s">
        <v>468</v>
      </c>
      <c r="C28" s="197"/>
      <c r="D28" s="197"/>
      <c r="E28" s="197"/>
      <c r="F28" s="197"/>
      <c r="G28" s="197"/>
      <c r="H28" s="197"/>
      <c r="I28" s="197"/>
      <c r="J28" s="197"/>
      <c r="K28" s="159"/>
      <c r="L28" s="159"/>
      <c r="M28" s="159"/>
      <c r="N28" s="159"/>
      <c r="O28" s="144"/>
    </row>
    <row r="29" spans="2:15">
      <c r="B29" s="95"/>
      <c r="C29" s="95"/>
      <c r="D29" s="95"/>
      <c r="E29" s="95"/>
      <c r="F29" s="95"/>
      <c r="G29" s="95"/>
      <c r="H29" s="95"/>
      <c r="I29" s="95"/>
      <c r="J29" s="95"/>
      <c r="K29" s="95"/>
      <c r="L29" s="139"/>
      <c r="M29" s="92"/>
      <c r="N29" s="92"/>
    </row>
    <row r="30" spans="2:15">
      <c r="B30" s="94" t="s">
        <v>226</v>
      </c>
      <c r="C30" s="92"/>
      <c r="D30" s="92"/>
      <c r="E30" s="92"/>
      <c r="F30" s="92"/>
      <c r="G30" s="92"/>
      <c r="H30" s="92"/>
      <c r="I30" s="92"/>
      <c r="J30" s="92"/>
      <c r="K30" s="92"/>
      <c r="L30" s="92"/>
      <c r="M30" s="92"/>
      <c r="N30" s="92"/>
    </row>
    <row r="31" spans="2:15">
      <c r="B31" s="96" t="s">
        <v>227</v>
      </c>
      <c r="C31" s="92"/>
      <c r="D31" s="92"/>
      <c r="E31" s="92"/>
      <c r="F31" s="92"/>
      <c r="G31" s="92"/>
      <c r="H31" s="92"/>
      <c r="I31" s="92"/>
      <c r="J31" s="92"/>
      <c r="K31" s="92"/>
      <c r="L31" s="92"/>
      <c r="M31" s="92"/>
      <c r="N31" s="92"/>
    </row>
    <row r="32" spans="2:15">
      <c r="B32" s="94"/>
      <c r="C32" s="92"/>
      <c r="D32" s="92"/>
      <c r="E32" s="92"/>
      <c r="F32" s="92"/>
      <c r="G32" s="92"/>
      <c r="H32" s="92"/>
      <c r="I32" s="92"/>
      <c r="J32" s="92"/>
      <c r="K32" s="92"/>
      <c r="L32" s="92"/>
      <c r="M32" s="92"/>
      <c r="N32" s="92"/>
    </row>
    <row r="33" spans="2:15">
      <c r="B33" s="91" t="s">
        <v>228</v>
      </c>
      <c r="C33" s="92"/>
      <c r="D33" s="92"/>
      <c r="E33" s="92"/>
      <c r="F33" s="92"/>
      <c r="G33" s="92"/>
      <c r="H33" s="92"/>
      <c r="I33" s="92"/>
      <c r="J33" s="92"/>
      <c r="K33" s="92"/>
      <c r="L33" s="92"/>
      <c r="M33" s="92"/>
      <c r="N33" s="92"/>
      <c r="O33" s="144"/>
    </row>
    <row r="34" spans="2:15">
      <c r="B34" s="121" t="s">
        <v>324</v>
      </c>
      <c r="C34" s="92"/>
      <c r="D34" s="92"/>
      <c r="E34" s="92"/>
      <c r="F34" s="92"/>
      <c r="G34" s="92"/>
      <c r="H34" s="92"/>
      <c r="I34" s="92"/>
      <c r="J34" s="92"/>
      <c r="K34" s="92"/>
      <c r="L34" s="92"/>
      <c r="M34" s="92"/>
      <c r="N34" s="92"/>
    </row>
    <row r="35" spans="2:15">
      <c r="B35" s="195"/>
      <c r="C35" s="195"/>
      <c r="D35" s="195"/>
      <c r="E35" s="195"/>
      <c r="F35" s="195"/>
      <c r="G35" s="195"/>
      <c r="H35" s="195"/>
      <c r="I35" s="195"/>
      <c r="J35" s="195"/>
      <c r="K35" s="195"/>
      <c r="L35" s="195"/>
      <c r="M35" s="195"/>
      <c r="N35" s="195"/>
    </row>
    <row r="36" spans="2:15">
      <c r="B36" s="91" t="s">
        <v>229</v>
      </c>
      <c r="C36" s="97"/>
      <c r="D36" s="97"/>
      <c r="E36" s="97"/>
      <c r="F36" s="97"/>
      <c r="G36" s="97"/>
      <c r="H36" s="97"/>
      <c r="I36" s="97"/>
      <c r="J36" s="97"/>
      <c r="K36" s="97"/>
      <c r="L36" s="97"/>
      <c r="M36" s="97"/>
      <c r="N36" s="92"/>
    </row>
    <row r="57" spans="2:25" ht="15.75" thickBot="1"/>
    <row r="58" spans="2:25" ht="15.75" thickBot="1">
      <c r="B58" s="2" t="s">
        <v>206</v>
      </c>
      <c r="C58" s="2" t="s">
        <v>207</v>
      </c>
      <c r="D58" s="2" t="s">
        <v>60</v>
      </c>
      <c r="E58" s="2" t="s">
        <v>25</v>
      </c>
      <c r="F58" s="2" t="s">
        <v>208</v>
      </c>
      <c r="G58" s="2" t="s">
        <v>164</v>
      </c>
      <c r="H58" s="2" t="s">
        <v>20</v>
      </c>
      <c r="I58" s="2" t="s">
        <v>145</v>
      </c>
      <c r="J58" s="2" t="s">
        <v>209</v>
      </c>
      <c r="K58" s="2" t="s">
        <v>349</v>
      </c>
      <c r="L58" s="2" t="s">
        <v>210</v>
      </c>
      <c r="M58" s="2" t="s">
        <v>87</v>
      </c>
    </row>
    <row r="59" spans="2:25" ht="15.75" thickBot="1">
      <c r="B59" s="3" t="s">
        <v>211</v>
      </c>
      <c r="C59" s="178">
        <f>C61+C60</f>
        <v>0</v>
      </c>
      <c r="D59" s="179">
        <v>658</v>
      </c>
      <c r="E59" s="178">
        <v>914.8</v>
      </c>
      <c r="F59" s="179">
        <v>1280</v>
      </c>
      <c r="G59" s="178">
        <v>4.7228000000000003</v>
      </c>
      <c r="H59" s="179">
        <v>1806.05</v>
      </c>
      <c r="I59" s="178">
        <v>2.5</v>
      </c>
      <c r="J59" s="179">
        <v>18.2</v>
      </c>
      <c r="K59" s="178">
        <v>100</v>
      </c>
      <c r="L59" s="180" t="s">
        <v>463</v>
      </c>
      <c r="M59" s="178">
        <v>5192.9709999999995</v>
      </c>
      <c r="N59" s="131"/>
      <c r="O59" s="171"/>
      <c r="P59" s="171"/>
      <c r="Q59" s="171"/>
      <c r="R59" s="171"/>
      <c r="S59" s="171"/>
      <c r="T59" s="171"/>
      <c r="U59" s="171"/>
      <c r="V59" s="171"/>
      <c r="W59" s="171"/>
      <c r="X59" s="171"/>
      <c r="Y59" s="171"/>
    </row>
    <row r="60" spans="2:25" ht="23.25" thickBot="1">
      <c r="B60" s="3" t="s">
        <v>212</v>
      </c>
      <c r="C60" s="178">
        <v>0</v>
      </c>
      <c r="D60" s="179">
        <v>0</v>
      </c>
      <c r="E60" s="178">
        <v>0</v>
      </c>
      <c r="F60" s="179">
        <v>480</v>
      </c>
      <c r="G60" s="178">
        <v>0</v>
      </c>
      <c r="H60" s="179">
        <v>0</v>
      </c>
      <c r="I60" s="178">
        <v>0</v>
      </c>
      <c r="J60" s="179">
        <v>0</v>
      </c>
      <c r="K60" s="178">
        <v>0</v>
      </c>
      <c r="L60" s="179">
        <v>0</v>
      </c>
      <c r="M60" s="178">
        <v>480</v>
      </c>
      <c r="N60" s="122"/>
      <c r="O60" s="171"/>
      <c r="P60" s="171"/>
      <c r="Q60" s="171"/>
      <c r="R60" s="171"/>
      <c r="S60" s="171"/>
      <c r="T60" s="171"/>
      <c r="U60" s="171"/>
      <c r="V60" s="171"/>
      <c r="W60" s="171"/>
      <c r="X60" s="171"/>
      <c r="Y60" s="171"/>
    </row>
    <row r="61" spans="2:25" ht="34.5" thickBot="1">
      <c r="B61" s="3" t="s">
        <v>213</v>
      </c>
      <c r="C61" s="178">
        <v>0</v>
      </c>
      <c r="D61" s="179">
        <v>658</v>
      </c>
      <c r="E61" s="178">
        <v>914.8</v>
      </c>
      <c r="F61" s="179">
        <v>800</v>
      </c>
      <c r="G61" s="178">
        <v>4.7228000000000003</v>
      </c>
      <c r="H61" s="179">
        <v>1806.05</v>
      </c>
      <c r="I61" s="178">
        <v>2.5</v>
      </c>
      <c r="J61" s="179">
        <v>18.2</v>
      </c>
      <c r="K61" s="178">
        <v>100</v>
      </c>
      <c r="L61" s="180" t="s">
        <v>463</v>
      </c>
      <c r="M61" s="178">
        <v>4712.9709999999995</v>
      </c>
      <c r="N61" s="122"/>
      <c r="O61" s="171"/>
      <c r="P61" s="171"/>
      <c r="Q61" s="171"/>
      <c r="R61" s="171"/>
      <c r="S61" s="171"/>
      <c r="T61" s="171"/>
      <c r="U61" s="171"/>
      <c r="V61" s="171"/>
      <c r="W61" s="171"/>
      <c r="X61" s="171"/>
      <c r="Y61" s="171"/>
    </row>
    <row r="62" spans="2:25" ht="15.75" thickBot="1">
      <c r="B62" s="3" t="s">
        <v>214</v>
      </c>
      <c r="C62" s="178">
        <v>0</v>
      </c>
      <c r="D62" s="179">
        <v>0</v>
      </c>
      <c r="E62" s="178">
        <v>4</v>
      </c>
      <c r="F62" s="179">
        <v>210</v>
      </c>
      <c r="G62" s="178">
        <v>220</v>
      </c>
      <c r="H62" s="179">
        <v>245</v>
      </c>
      <c r="I62" s="178">
        <v>0</v>
      </c>
      <c r="J62" s="179">
        <v>0</v>
      </c>
      <c r="K62" s="178">
        <v>30</v>
      </c>
      <c r="L62" s="179">
        <v>0</v>
      </c>
      <c r="M62" s="178">
        <v>709</v>
      </c>
      <c r="N62" s="122"/>
      <c r="O62" s="171"/>
      <c r="P62" s="171"/>
      <c r="Q62" s="171"/>
      <c r="R62" s="171"/>
      <c r="S62" s="171"/>
      <c r="T62" s="171"/>
      <c r="U62" s="171"/>
      <c r="V62" s="171"/>
      <c r="W62" s="171"/>
      <c r="X62" s="171"/>
      <c r="Y62" s="171"/>
    </row>
    <row r="63" spans="2:25" ht="15.75" thickBot="1">
      <c r="B63" s="3" t="s">
        <v>215</v>
      </c>
      <c r="C63" s="178">
        <v>0</v>
      </c>
      <c r="D63" s="179">
        <v>500</v>
      </c>
      <c r="E63" s="178">
        <v>350</v>
      </c>
      <c r="F63" s="179">
        <v>0</v>
      </c>
      <c r="G63" s="178">
        <v>978.5</v>
      </c>
      <c r="H63" s="179">
        <v>3393.8</v>
      </c>
      <c r="I63" s="178">
        <v>500</v>
      </c>
      <c r="J63" s="179">
        <v>15</v>
      </c>
      <c r="K63" s="178">
        <v>0</v>
      </c>
      <c r="L63" s="179">
        <v>318.8</v>
      </c>
      <c r="M63" s="178">
        <v>6056.1</v>
      </c>
      <c r="N63" s="122"/>
      <c r="O63" s="171"/>
      <c r="P63" s="171"/>
      <c r="Q63" s="171"/>
      <c r="R63" s="171"/>
      <c r="S63" s="171"/>
      <c r="T63" s="171"/>
      <c r="U63" s="171"/>
      <c r="V63" s="171"/>
      <c r="W63" s="171"/>
      <c r="X63" s="171"/>
      <c r="Y63" s="171"/>
    </row>
    <row r="64" spans="2:25" ht="15.75" thickBot="1">
      <c r="B64" s="3" t="s">
        <v>216</v>
      </c>
      <c r="C64" s="178">
        <v>0</v>
      </c>
      <c r="D64" s="179">
        <v>0</v>
      </c>
      <c r="E64" s="178">
        <v>0</v>
      </c>
      <c r="F64" s="179">
        <v>0</v>
      </c>
      <c r="G64" s="178">
        <v>0</v>
      </c>
      <c r="H64" s="179">
        <v>0</v>
      </c>
      <c r="I64" s="178">
        <v>0</v>
      </c>
      <c r="J64" s="179">
        <v>0</v>
      </c>
      <c r="K64" s="178">
        <v>0</v>
      </c>
      <c r="L64" s="179">
        <v>0</v>
      </c>
      <c r="M64" s="178">
        <v>0</v>
      </c>
      <c r="N64" s="122"/>
      <c r="O64" s="171"/>
      <c r="P64" s="171"/>
      <c r="Q64" s="171"/>
      <c r="R64" s="171"/>
      <c r="S64" s="171"/>
      <c r="T64" s="171"/>
      <c r="U64" s="171"/>
      <c r="V64" s="171"/>
      <c r="W64" s="171"/>
      <c r="X64" s="171"/>
      <c r="Y64" s="171"/>
    </row>
    <row r="65" spans="2:44" ht="15" customHeight="1">
      <c r="B65" s="187" t="s">
        <v>217</v>
      </c>
      <c r="C65" s="188"/>
      <c r="D65" s="188"/>
      <c r="E65" s="188"/>
      <c r="F65" s="188"/>
      <c r="G65" s="188"/>
      <c r="H65" s="188"/>
      <c r="I65" s="188"/>
      <c r="J65" s="188"/>
      <c r="K65" s="188"/>
    </row>
    <row r="66" spans="2:44" ht="14.45" customHeight="1">
      <c r="B66" s="189" t="s">
        <v>330</v>
      </c>
      <c r="C66" s="188"/>
      <c r="D66" s="188"/>
      <c r="E66" s="188"/>
      <c r="F66" s="188"/>
      <c r="G66" s="188"/>
      <c r="H66" s="188"/>
      <c r="I66" s="188"/>
      <c r="J66" s="188"/>
      <c r="K66" s="188"/>
    </row>
    <row r="67" spans="2:44">
      <c r="B67" s="187" t="s">
        <v>467</v>
      </c>
      <c r="C67" s="188"/>
      <c r="D67" s="188"/>
      <c r="E67" s="188"/>
      <c r="F67" s="188"/>
      <c r="G67" s="188"/>
      <c r="H67" s="188"/>
      <c r="I67" s="188"/>
      <c r="J67" s="188"/>
      <c r="K67" s="188"/>
      <c r="AF67" s="138"/>
      <c r="AG67" s="138"/>
      <c r="AH67" s="138"/>
      <c r="AI67" s="138"/>
      <c r="AJ67" s="138"/>
      <c r="AK67" s="138"/>
      <c r="AL67" s="138"/>
      <c r="AM67" s="138"/>
      <c r="AN67" s="138"/>
      <c r="AO67" s="138"/>
      <c r="AP67" s="138"/>
      <c r="AQ67" s="138"/>
      <c r="AR67" s="138"/>
    </row>
    <row r="68" spans="2:44">
      <c r="AF68" s="138"/>
      <c r="AG68" s="138"/>
      <c r="AH68" s="138"/>
      <c r="AI68" s="138"/>
      <c r="AJ68" s="138"/>
      <c r="AK68" s="138"/>
      <c r="AL68" s="138"/>
      <c r="AM68" s="138"/>
      <c r="AN68" s="138"/>
      <c r="AO68" s="138"/>
      <c r="AP68" s="138"/>
      <c r="AQ68" s="138"/>
      <c r="AR68" s="138"/>
    </row>
  </sheetData>
  <mergeCells count="14">
    <mergeCell ref="B67:K67"/>
    <mergeCell ref="B66:K66"/>
    <mergeCell ref="B65:K65"/>
    <mergeCell ref="B5:I5"/>
    <mergeCell ref="B16:F16"/>
    <mergeCell ref="B21:N21"/>
    <mergeCell ref="B35:N35"/>
    <mergeCell ref="B24:N24"/>
    <mergeCell ref="B26:N26"/>
    <mergeCell ref="B12:M12"/>
    <mergeCell ref="B27:J27"/>
    <mergeCell ref="B28:J28"/>
    <mergeCell ref="B13:M13"/>
    <mergeCell ref="B14:M14"/>
  </mergeCells>
  <hyperlinks>
    <hyperlink ref="B5:I5" r:id="rId1" display="http://www.aemo.com.au/Electricity/National-Electricity-Market-NEM/Planning-and-forecasting/Generation-information"/>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4"/>
  <sheetViews>
    <sheetView showGridLines="0" workbookViewId="0"/>
  </sheetViews>
  <sheetFormatPr defaultRowHeight="15"/>
  <cols>
    <col min="1" max="1" width="4.7109375" customWidth="1"/>
    <col min="10" max="10" width="9.140625" customWidth="1"/>
  </cols>
  <sheetData>
    <row r="1" spans="2:14" ht="20.25" thickBot="1">
      <c r="B1" s="87" t="s">
        <v>0</v>
      </c>
    </row>
    <row r="2" spans="2:14">
      <c r="B2" s="113" t="s">
        <v>277</v>
      </c>
      <c r="C2" s="89"/>
      <c r="D2" s="89"/>
      <c r="E2" s="113"/>
      <c r="F2" s="113"/>
      <c r="G2" s="113"/>
      <c r="H2" s="113"/>
      <c r="I2" s="113"/>
      <c r="J2" s="113"/>
      <c r="K2" s="113"/>
      <c r="L2" s="113"/>
      <c r="M2" s="113"/>
      <c r="N2" s="113"/>
    </row>
    <row r="3" spans="2:14">
      <c r="B3" s="89"/>
      <c r="C3" s="89"/>
      <c r="D3" s="89"/>
      <c r="E3" s="113"/>
      <c r="F3" s="113"/>
      <c r="G3" s="113"/>
      <c r="H3" s="113"/>
      <c r="I3" s="113"/>
      <c r="J3" s="113"/>
      <c r="K3" s="113"/>
      <c r="L3" s="113"/>
      <c r="M3" s="113"/>
      <c r="N3" s="113"/>
    </row>
    <row r="4" spans="2:14">
      <c r="B4" s="90" t="s">
        <v>278</v>
      </c>
      <c r="C4" s="89"/>
      <c r="D4" s="114">
        <v>41263</v>
      </c>
      <c r="E4" s="113"/>
      <c r="F4" s="113"/>
      <c r="G4" s="113"/>
      <c r="H4" s="113"/>
      <c r="I4" s="113"/>
      <c r="J4" s="113"/>
      <c r="K4" s="113"/>
      <c r="L4" s="113"/>
      <c r="M4" s="113"/>
      <c r="N4" s="113"/>
    </row>
    <row r="5" spans="2:14">
      <c r="B5" s="113" t="s">
        <v>279</v>
      </c>
      <c r="C5" s="113"/>
      <c r="D5" s="113"/>
      <c r="E5" s="113"/>
      <c r="F5" s="113"/>
      <c r="G5" s="113"/>
      <c r="H5" s="113"/>
      <c r="I5" s="113"/>
      <c r="J5" s="113"/>
      <c r="K5" s="113"/>
      <c r="L5" s="113"/>
      <c r="M5" s="113"/>
      <c r="N5" s="113"/>
    </row>
    <row r="6" spans="2:14">
      <c r="B6" s="113" t="s">
        <v>280</v>
      </c>
      <c r="C6" s="113"/>
      <c r="D6" s="113"/>
      <c r="E6" s="113"/>
      <c r="F6" s="113"/>
      <c r="G6" s="113"/>
      <c r="H6" s="113"/>
      <c r="I6" s="113"/>
      <c r="J6" s="113"/>
      <c r="K6" s="113"/>
      <c r="L6" s="113"/>
      <c r="M6" s="113"/>
      <c r="N6" s="115"/>
    </row>
    <row r="7" spans="2:14">
      <c r="B7" s="113"/>
      <c r="C7" s="113"/>
      <c r="D7" s="113"/>
      <c r="E7" s="113"/>
      <c r="F7" s="113"/>
      <c r="G7" s="113"/>
      <c r="H7" s="113"/>
      <c r="I7" s="113"/>
      <c r="J7" s="113"/>
      <c r="K7" s="113"/>
      <c r="L7" s="113"/>
      <c r="M7" s="113"/>
      <c r="N7" s="113"/>
    </row>
    <row r="8" spans="2:14">
      <c r="B8" s="90" t="s">
        <v>278</v>
      </c>
      <c r="C8" s="113"/>
      <c r="D8" s="114">
        <v>41455</v>
      </c>
      <c r="E8" s="113"/>
      <c r="F8" s="113"/>
      <c r="G8" s="113"/>
      <c r="H8" s="113"/>
      <c r="I8" s="113"/>
      <c r="J8" s="113"/>
      <c r="K8" s="113"/>
      <c r="L8" s="113"/>
      <c r="M8" s="113"/>
      <c r="N8" s="113"/>
    </row>
    <row r="9" spans="2:14">
      <c r="B9" s="116" t="s">
        <v>281</v>
      </c>
      <c r="C9" s="113"/>
      <c r="D9" s="113"/>
      <c r="E9" s="113"/>
      <c r="F9" s="113"/>
      <c r="G9" s="113"/>
      <c r="H9" s="113"/>
      <c r="I9" s="113"/>
      <c r="J9" s="113"/>
      <c r="K9" s="113"/>
      <c r="L9" s="113"/>
      <c r="M9" s="113"/>
      <c r="N9" s="113"/>
    </row>
    <row r="10" spans="2:14">
      <c r="B10" s="113" t="s">
        <v>282</v>
      </c>
      <c r="C10" s="113"/>
      <c r="D10" s="113"/>
      <c r="E10" s="113"/>
      <c r="F10" s="113"/>
      <c r="G10" s="113"/>
      <c r="H10" s="113"/>
      <c r="I10" s="113"/>
      <c r="J10" s="113"/>
      <c r="K10" s="113"/>
      <c r="L10" s="113"/>
      <c r="M10" s="113"/>
      <c r="N10" s="113"/>
    </row>
    <row r="11" spans="2:14">
      <c r="B11" s="113" t="s">
        <v>283</v>
      </c>
      <c r="C11" s="113"/>
      <c r="D11" s="113"/>
      <c r="E11" s="113"/>
      <c r="F11" s="113"/>
      <c r="G11" s="113"/>
      <c r="H11" s="113"/>
      <c r="I11" s="113"/>
      <c r="J11" s="113"/>
      <c r="K11" s="113"/>
      <c r="L11" s="113"/>
      <c r="M11" s="113"/>
      <c r="N11" s="113"/>
    </row>
    <row r="12" spans="2:14">
      <c r="B12" s="116" t="s">
        <v>284</v>
      </c>
      <c r="C12" s="113"/>
      <c r="D12" s="113"/>
      <c r="E12" s="113"/>
      <c r="F12" s="113"/>
      <c r="G12" s="113"/>
      <c r="H12" s="113"/>
      <c r="I12" s="113"/>
      <c r="J12" s="113"/>
      <c r="K12" s="113"/>
      <c r="L12" s="113"/>
      <c r="M12" s="113"/>
      <c r="N12" s="113"/>
    </row>
    <row r="13" spans="2:14">
      <c r="B13" s="113" t="s">
        <v>285</v>
      </c>
      <c r="C13" s="113"/>
      <c r="D13" s="113"/>
      <c r="E13" s="113"/>
      <c r="F13" s="113"/>
      <c r="G13" s="113"/>
      <c r="H13" s="113"/>
      <c r="I13" s="113"/>
      <c r="J13" s="113"/>
      <c r="K13" s="113"/>
      <c r="L13" s="113"/>
      <c r="M13" s="113"/>
      <c r="N13" s="113"/>
    </row>
    <row r="14" spans="2:14">
      <c r="B14" s="116" t="s">
        <v>286</v>
      </c>
      <c r="C14" s="113"/>
      <c r="D14" s="113"/>
      <c r="E14" s="113"/>
      <c r="F14" s="113"/>
      <c r="G14" s="113"/>
      <c r="H14" s="113"/>
      <c r="I14" s="113"/>
      <c r="J14" s="113"/>
      <c r="K14" s="113"/>
      <c r="L14" s="113"/>
      <c r="M14" s="113"/>
      <c r="N14" s="113"/>
    </row>
    <row r="15" spans="2:14">
      <c r="B15" s="113" t="s">
        <v>285</v>
      </c>
      <c r="C15" s="113"/>
      <c r="D15" s="113"/>
      <c r="E15" s="113"/>
      <c r="F15" s="113"/>
      <c r="G15" s="113"/>
      <c r="H15" s="113"/>
      <c r="I15" s="113"/>
      <c r="J15" s="113"/>
      <c r="K15" s="113"/>
      <c r="L15" s="113"/>
      <c r="M15" s="113"/>
      <c r="N15" s="113"/>
    </row>
    <row r="16" spans="2:14">
      <c r="B16" s="117"/>
      <c r="C16" s="113"/>
      <c r="D16" s="113"/>
      <c r="E16" s="113"/>
      <c r="F16" s="113"/>
      <c r="G16" s="113"/>
      <c r="H16" s="113"/>
      <c r="I16" s="113"/>
      <c r="J16" s="113"/>
      <c r="K16" s="113"/>
      <c r="L16" s="113"/>
      <c r="M16" s="113"/>
      <c r="N16" s="113"/>
    </row>
    <row r="17" spans="2:14">
      <c r="B17" s="90" t="s">
        <v>278</v>
      </c>
      <c r="C17" s="89"/>
      <c r="D17" s="114">
        <v>41593</v>
      </c>
      <c r="E17" s="113"/>
      <c r="F17" s="113"/>
      <c r="G17" s="113"/>
      <c r="H17" s="113"/>
      <c r="I17" s="113"/>
      <c r="J17" s="113"/>
      <c r="K17" s="113"/>
      <c r="L17" s="113"/>
      <c r="M17" s="113"/>
      <c r="N17" s="113"/>
    </row>
    <row r="18" spans="2:14" ht="27.75" customHeight="1">
      <c r="B18" s="201" t="s">
        <v>287</v>
      </c>
      <c r="C18" s="201"/>
      <c r="D18" s="201"/>
      <c r="E18" s="201"/>
      <c r="F18" s="201"/>
      <c r="G18" s="201"/>
      <c r="H18" s="201"/>
      <c r="I18" s="201"/>
      <c r="J18" s="201"/>
      <c r="K18" s="201"/>
      <c r="L18" s="201"/>
      <c r="M18" s="201"/>
      <c r="N18" s="113"/>
    </row>
    <row r="19" spans="2:14" ht="27.75" customHeight="1">
      <c r="B19" s="199" t="s">
        <v>288</v>
      </c>
      <c r="C19" s="199"/>
      <c r="D19" s="199"/>
      <c r="E19" s="199"/>
      <c r="F19" s="199"/>
      <c r="G19" s="199"/>
      <c r="H19" s="199"/>
      <c r="I19" s="199"/>
      <c r="J19" s="199"/>
      <c r="K19" s="199"/>
      <c r="L19" s="199"/>
      <c r="M19" s="199"/>
      <c r="N19" s="113"/>
    </row>
    <row r="20" spans="2:14">
      <c r="B20" s="113"/>
      <c r="C20" s="113"/>
      <c r="D20" s="113"/>
      <c r="E20" s="113"/>
      <c r="F20" s="113"/>
      <c r="G20" s="113"/>
      <c r="H20" s="113"/>
      <c r="I20" s="113"/>
      <c r="J20" s="113"/>
      <c r="K20" s="113"/>
      <c r="L20" s="113"/>
      <c r="M20" s="113"/>
      <c r="N20" s="113"/>
    </row>
    <row r="21" spans="2:14">
      <c r="B21" s="90" t="s">
        <v>278</v>
      </c>
      <c r="C21" s="89"/>
      <c r="D21" s="114">
        <v>41698</v>
      </c>
      <c r="E21" s="113"/>
      <c r="F21" s="113"/>
      <c r="G21" s="113"/>
      <c r="H21" s="113"/>
      <c r="I21" s="113"/>
      <c r="J21" s="113"/>
      <c r="K21" s="113"/>
      <c r="L21" s="113"/>
      <c r="M21" s="113"/>
      <c r="N21" s="113"/>
    </row>
    <row r="22" spans="2:14" ht="27.75" customHeight="1">
      <c r="B22" s="199" t="s">
        <v>289</v>
      </c>
      <c r="C22" s="199"/>
      <c r="D22" s="199"/>
      <c r="E22" s="199"/>
      <c r="F22" s="199"/>
      <c r="G22" s="199"/>
      <c r="H22" s="199"/>
      <c r="I22" s="199"/>
      <c r="J22" s="199"/>
      <c r="K22" s="199"/>
      <c r="L22" s="199"/>
      <c r="M22" s="199"/>
      <c r="N22" s="113"/>
    </row>
    <row r="23" spans="2:14">
      <c r="B23" s="113"/>
      <c r="C23" s="113"/>
      <c r="D23" s="113"/>
      <c r="E23" s="113"/>
      <c r="F23" s="113"/>
      <c r="G23" s="113"/>
      <c r="H23" s="113"/>
      <c r="I23" s="113"/>
      <c r="J23" s="113"/>
      <c r="K23" s="113"/>
      <c r="L23" s="113"/>
      <c r="M23" s="113"/>
      <c r="N23" s="113"/>
    </row>
    <row r="24" spans="2:14">
      <c r="B24" s="90" t="s">
        <v>278</v>
      </c>
      <c r="C24" s="89"/>
      <c r="D24" s="114">
        <v>41789</v>
      </c>
      <c r="E24" s="113"/>
      <c r="F24" s="113"/>
      <c r="G24" s="113"/>
      <c r="H24" s="113"/>
      <c r="I24" s="113"/>
      <c r="J24" s="113"/>
      <c r="K24" s="113"/>
      <c r="L24" s="113"/>
      <c r="M24" s="113"/>
      <c r="N24" s="113"/>
    </row>
    <row r="25" spans="2:14" ht="27.75" customHeight="1">
      <c r="B25" s="199" t="s">
        <v>290</v>
      </c>
      <c r="C25" s="199"/>
      <c r="D25" s="199"/>
      <c r="E25" s="199"/>
      <c r="F25" s="199"/>
      <c r="G25" s="199"/>
      <c r="H25" s="199"/>
      <c r="I25" s="199"/>
      <c r="J25" s="199"/>
      <c r="K25" s="199"/>
      <c r="L25" s="199"/>
      <c r="M25" s="199"/>
      <c r="N25" s="113"/>
    </row>
    <row r="26" spans="2:14">
      <c r="B26" s="113"/>
      <c r="C26" s="113"/>
      <c r="D26" s="113"/>
      <c r="E26" s="113"/>
      <c r="F26" s="113"/>
      <c r="G26" s="113"/>
      <c r="H26" s="113"/>
      <c r="I26" s="113"/>
      <c r="J26" s="113"/>
      <c r="K26" s="113"/>
      <c r="L26" s="113"/>
      <c r="M26" s="113"/>
      <c r="N26" s="113"/>
    </row>
    <row r="27" spans="2:14">
      <c r="B27" s="90" t="s">
        <v>278</v>
      </c>
      <c r="C27" s="113"/>
      <c r="D27" s="114">
        <v>41858</v>
      </c>
      <c r="E27" s="113"/>
      <c r="F27" s="113"/>
      <c r="G27" s="113"/>
      <c r="H27" s="113"/>
      <c r="I27" s="113"/>
      <c r="J27" s="113"/>
      <c r="K27" s="113"/>
      <c r="L27" s="113"/>
      <c r="M27" s="113"/>
      <c r="N27" s="113"/>
    </row>
    <row r="28" spans="2:14" ht="27.75" customHeight="1">
      <c r="B28" s="113" t="s">
        <v>291</v>
      </c>
      <c r="C28" s="113"/>
      <c r="D28" s="113"/>
      <c r="E28" s="113"/>
      <c r="F28" s="113"/>
      <c r="G28" s="113"/>
      <c r="H28" s="113"/>
      <c r="I28" s="113"/>
      <c r="J28" s="113"/>
      <c r="K28" s="113"/>
      <c r="L28" s="113"/>
      <c r="M28" s="113"/>
      <c r="N28" s="113"/>
    </row>
    <row r="29" spans="2:14" ht="27.75" customHeight="1">
      <c r="B29" s="113" t="s">
        <v>292</v>
      </c>
      <c r="C29" s="113"/>
      <c r="D29" s="113"/>
      <c r="E29" s="113"/>
      <c r="F29" s="113"/>
      <c r="G29" s="113"/>
      <c r="H29" s="113"/>
      <c r="I29" s="113"/>
      <c r="J29" s="113"/>
      <c r="K29" s="113"/>
      <c r="L29" s="113"/>
      <c r="M29" s="113"/>
      <c r="N29" s="113"/>
    </row>
    <row r="30" spans="2:14">
      <c r="B30" s="113"/>
      <c r="C30" s="113"/>
      <c r="D30" s="113"/>
      <c r="E30" s="113"/>
      <c r="F30" s="113"/>
      <c r="G30" s="113"/>
      <c r="H30" s="113"/>
      <c r="I30" s="113"/>
      <c r="J30" s="113"/>
      <c r="K30" s="113"/>
      <c r="L30" s="113"/>
      <c r="M30" s="113"/>
      <c r="N30" s="113"/>
    </row>
    <row r="31" spans="2:14">
      <c r="B31" s="90" t="s">
        <v>278</v>
      </c>
      <c r="C31" s="113"/>
      <c r="D31" s="114">
        <v>41983</v>
      </c>
      <c r="E31" s="113"/>
      <c r="F31" s="113"/>
      <c r="G31" s="113"/>
      <c r="H31" s="113"/>
      <c r="I31" s="113"/>
      <c r="J31" s="113"/>
      <c r="K31" s="113"/>
      <c r="L31" s="113"/>
      <c r="M31" s="113"/>
      <c r="N31" s="113"/>
    </row>
    <row r="32" spans="2:14" ht="27.75" customHeight="1">
      <c r="B32" s="201" t="s">
        <v>293</v>
      </c>
      <c r="C32" s="201"/>
      <c r="D32" s="201"/>
      <c r="E32" s="201"/>
      <c r="F32" s="201"/>
      <c r="G32" s="201"/>
      <c r="H32" s="201"/>
      <c r="I32" s="201"/>
      <c r="J32" s="201"/>
      <c r="K32" s="201"/>
      <c r="L32" s="201"/>
      <c r="M32" s="201"/>
      <c r="N32" s="113"/>
    </row>
    <row r="33" spans="2:16" ht="27.75" customHeight="1">
      <c r="B33" s="200" t="s">
        <v>294</v>
      </c>
      <c r="C33" s="201"/>
      <c r="D33" s="201"/>
      <c r="E33" s="201"/>
      <c r="F33" s="201"/>
      <c r="G33" s="201"/>
      <c r="H33" s="201"/>
      <c r="I33" s="201"/>
      <c r="J33" s="201"/>
      <c r="K33" s="201"/>
      <c r="L33" s="201"/>
      <c r="M33" s="201"/>
      <c r="N33" s="113"/>
    </row>
    <row r="34" spans="2:16">
      <c r="B34" s="113"/>
      <c r="C34" s="113"/>
      <c r="D34" s="113"/>
      <c r="E34" s="113"/>
      <c r="F34" s="113"/>
      <c r="G34" s="113"/>
      <c r="H34" s="113"/>
      <c r="I34" s="113"/>
      <c r="J34" s="113"/>
      <c r="K34" s="113"/>
      <c r="L34" s="113"/>
      <c r="M34" s="113"/>
      <c r="N34" s="113"/>
    </row>
    <row r="35" spans="2:16">
      <c r="B35" s="90" t="s">
        <v>278</v>
      </c>
      <c r="C35" s="113"/>
      <c r="D35" s="114">
        <v>42109</v>
      </c>
      <c r="E35" s="113"/>
      <c r="F35" s="113"/>
      <c r="G35" s="113"/>
      <c r="H35" s="113"/>
      <c r="I35" s="113"/>
      <c r="J35" s="113"/>
      <c r="K35" s="113"/>
      <c r="L35" s="113"/>
      <c r="M35" s="113"/>
      <c r="N35" s="113"/>
    </row>
    <row r="36" spans="2:16" ht="27.75" customHeight="1">
      <c r="B36" s="201" t="s">
        <v>295</v>
      </c>
      <c r="C36" s="201"/>
      <c r="D36" s="201"/>
      <c r="E36" s="201"/>
      <c r="F36" s="201"/>
      <c r="G36" s="201"/>
      <c r="H36" s="201"/>
      <c r="I36" s="201"/>
      <c r="J36" s="201"/>
      <c r="K36" s="201"/>
      <c r="L36" s="201"/>
      <c r="M36" s="201"/>
      <c r="N36" s="113"/>
    </row>
    <row r="37" spans="2:16" ht="27.75" customHeight="1">
      <c r="B37" s="201" t="s">
        <v>296</v>
      </c>
      <c r="C37" s="201"/>
      <c r="D37" s="201"/>
      <c r="E37" s="201"/>
      <c r="F37" s="201"/>
      <c r="G37" s="201"/>
      <c r="H37" s="201"/>
      <c r="I37" s="201"/>
      <c r="J37" s="201"/>
      <c r="K37" s="201"/>
      <c r="L37" s="201"/>
      <c r="M37" s="201"/>
      <c r="N37" s="113"/>
    </row>
    <row r="38" spans="2:16" ht="27.75" customHeight="1">
      <c r="B38" s="199" t="s">
        <v>297</v>
      </c>
      <c r="C38" s="199"/>
      <c r="D38" s="199"/>
      <c r="E38" s="199"/>
      <c r="F38" s="199"/>
      <c r="G38" s="199"/>
      <c r="H38" s="199"/>
      <c r="I38" s="199"/>
      <c r="J38" s="199"/>
      <c r="K38" s="199"/>
      <c r="L38" s="199"/>
      <c r="M38" s="199"/>
      <c r="N38" s="199"/>
      <c r="O38" s="199"/>
      <c r="P38" s="199"/>
    </row>
    <row r="39" spans="2:16">
      <c r="B39" s="113"/>
      <c r="C39" s="113"/>
      <c r="D39" s="113"/>
      <c r="E39" s="113"/>
      <c r="F39" s="113"/>
      <c r="G39" s="113"/>
      <c r="H39" s="113"/>
      <c r="I39" s="113"/>
      <c r="J39" s="113"/>
      <c r="K39" s="113"/>
      <c r="L39" s="113"/>
      <c r="M39" s="113"/>
      <c r="N39" s="113"/>
    </row>
    <row r="40" spans="2:16">
      <c r="B40" s="90" t="s">
        <v>278</v>
      </c>
      <c r="C40" s="113"/>
      <c r="D40" s="114">
        <v>42229</v>
      </c>
      <c r="E40" s="113"/>
      <c r="F40" s="113"/>
      <c r="G40" s="113"/>
      <c r="H40" s="113"/>
      <c r="I40" s="113"/>
      <c r="J40" s="113"/>
      <c r="K40" s="113"/>
      <c r="L40" s="113"/>
      <c r="M40" s="113"/>
      <c r="N40" s="113"/>
    </row>
    <row r="41" spans="2:16" ht="27.75" customHeight="1">
      <c r="B41" s="201" t="s">
        <v>298</v>
      </c>
      <c r="C41" s="201"/>
      <c r="D41" s="201"/>
      <c r="E41" s="201"/>
      <c r="F41" s="201"/>
      <c r="G41" s="201"/>
      <c r="H41" s="201"/>
      <c r="I41" s="201"/>
      <c r="J41" s="201"/>
      <c r="K41" s="201"/>
      <c r="L41" s="201"/>
      <c r="M41" s="201"/>
      <c r="N41" s="113"/>
    </row>
    <row r="42" spans="2:16" ht="27.75" customHeight="1">
      <c r="B42" s="200" t="s">
        <v>299</v>
      </c>
      <c r="C42" s="200"/>
      <c r="D42" s="200"/>
      <c r="E42" s="200"/>
      <c r="F42" s="200"/>
      <c r="G42" s="200"/>
      <c r="H42" s="200"/>
      <c r="I42" s="200"/>
      <c r="J42" s="200"/>
      <c r="K42" s="200"/>
      <c r="L42" s="200"/>
      <c r="M42" s="200"/>
      <c r="N42" s="113"/>
    </row>
    <row r="43" spans="2:16">
      <c r="B43" s="113"/>
      <c r="C43" s="113"/>
      <c r="D43" s="113"/>
      <c r="E43" s="113"/>
      <c r="F43" s="113"/>
      <c r="G43" s="113"/>
      <c r="H43" s="113"/>
      <c r="I43" s="113"/>
      <c r="J43" s="113"/>
      <c r="K43" s="113"/>
      <c r="L43" s="113"/>
      <c r="M43" s="113"/>
      <c r="N43" s="113"/>
    </row>
    <row r="44" spans="2:16">
      <c r="B44" s="90" t="s">
        <v>278</v>
      </c>
      <c r="C44" s="113"/>
      <c r="D44" s="114">
        <v>42300</v>
      </c>
      <c r="E44" s="113"/>
      <c r="F44" s="113"/>
      <c r="G44" s="113"/>
      <c r="H44" s="113"/>
      <c r="I44" s="113"/>
      <c r="J44" s="113"/>
      <c r="K44" s="113"/>
      <c r="L44" s="113"/>
      <c r="M44" s="113"/>
      <c r="N44" s="113"/>
    </row>
    <row r="45" spans="2:16" ht="27.75" customHeight="1">
      <c r="B45" s="201" t="s">
        <v>300</v>
      </c>
      <c r="C45" s="201"/>
      <c r="D45" s="201"/>
      <c r="E45" s="201"/>
      <c r="F45" s="201"/>
      <c r="G45" s="201"/>
      <c r="H45" s="201"/>
      <c r="I45" s="201"/>
      <c r="J45" s="201"/>
      <c r="K45" s="201"/>
      <c r="L45" s="201"/>
      <c r="M45" s="201"/>
      <c r="N45" s="113"/>
    </row>
    <row r="46" spans="2:16" ht="27.75" customHeight="1">
      <c r="B46" s="201" t="s">
        <v>301</v>
      </c>
      <c r="C46" s="201"/>
      <c r="D46" s="201"/>
      <c r="E46" s="201"/>
      <c r="F46" s="201"/>
      <c r="G46" s="201"/>
      <c r="H46" s="201"/>
      <c r="I46" s="201"/>
      <c r="J46" s="201"/>
      <c r="K46" s="201"/>
      <c r="L46" s="201"/>
      <c r="M46" s="201"/>
      <c r="N46" s="113"/>
    </row>
    <row r="47" spans="2:16" ht="27.75" customHeight="1">
      <c r="B47" s="200" t="s">
        <v>302</v>
      </c>
      <c r="C47" s="201"/>
      <c r="D47" s="201"/>
      <c r="E47" s="201"/>
      <c r="F47" s="201"/>
      <c r="G47" s="201"/>
      <c r="H47" s="201"/>
      <c r="I47" s="201"/>
      <c r="J47" s="201"/>
      <c r="K47" s="201"/>
      <c r="L47" s="201"/>
      <c r="M47" s="201"/>
      <c r="N47" s="113"/>
    </row>
    <row r="48" spans="2:16" ht="27.75" customHeight="1">
      <c r="B48" s="199" t="s">
        <v>303</v>
      </c>
      <c r="C48" s="199"/>
      <c r="D48" s="199"/>
      <c r="E48" s="199"/>
      <c r="F48" s="199"/>
      <c r="G48" s="199"/>
      <c r="H48" s="199"/>
      <c r="I48" s="199"/>
      <c r="J48" s="199"/>
      <c r="K48" s="199"/>
      <c r="L48" s="199"/>
      <c r="M48" s="199"/>
      <c r="N48" s="113"/>
    </row>
    <row r="49" spans="2:14" ht="27.75" customHeight="1">
      <c r="B49" s="200" t="s">
        <v>304</v>
      </c>
      <c r="C49" s="201"/>
      <c r="D49" s="201"/>
      <c r="E49" s="201"/>
      <c r="F49" s="201"/>
      <c r="G49" s="201"/>
      <c r="H49" s="201"/>
      <c r="I49" s="201"/>
      <c r="J49" s="201"/>
      <c r="K49" s="201"/>
      <c r="L49" s="201"/>
      <c r="M49" s="201"/>
      <c r="N49" s="113"/>
    </row>
    <row r="50" spans="2:14" ht="27.75" customHeight="1">
      <c r="B50" s="116" t="s">
        <v>305</v>
      </c>
      <c r="C50" s="113"/>
      <c r="D50" s="113"/>
      <c r="E50" s="113"/>
      <c r="F50" s="113"/>
      <c r="G50" s="113"/>
      <c r="H50" s="113"/>
      <c r="I50" s="113"/>
      <c r="J50" s="113"/>
      <c r="K50" s="113"/>
      <c r="L50" s="113"/>
      <c r="M50" s="113"/>
      <c r="N50" s="113"/>
    </row>
    <row r="51" spans="2:14">
      <c r="B51" s="113"/>
      <c r="C51" s="113"/>
      <c r="D51" s="113"/>
      <c r="E51" s="113"/>
      <c r="F51" s="113"/>
      <c r="G51" s="113"/>
      <c r="H51" s="113"/>
      <c r="I51" s="113"/>
      <c r="J51" s="113"/>
      <c r="K51" s="113"/>
      <c r="L51" s="113"/>
      <c r="M51" s="113"/>
      <c r="N51" s="113"/>
    </row>
    <row r="52" spans="2:14">
      <c r="B52" s="90" t="s">
        <v>278</v>
      </c>
      <c r="C52" s="113"/>
      <c r="D52" s="114">
        <v>42432</v>
      </c>
      <c r="E52" s="113"/>
      <c r="F52" s="113"/>
      <c r="G52" s="113"/>
      <c r="H52" s="113"/>
      <c r="I52" s="113"/>
      <c r="J52" s="113"/>
      <c r="K52" s="113"/>
      <c r="L52" s="113"/>
      <c r="M52" s="113"/>
      <c r="N52" s="113"/>
    </row>
    <row r="53" spans="2:14" ht="27.75" customHeight="1">
      <c r="B53" s="199" t="s">
        <v>306</v>
      </c>
      <c r="C53" s="199"/>
      <c r="D53" s="199"/>
      <c r="E53" s="199"/>
      <c r="F53" s="199"/>
      <c r="G53" s="199"/>
      <c r="H53" s="199"/>
      <c r="I53" s="199"/>
      <c r="J53" s="199"/>
      <c r="K53" s="199"/>
      <c r="L53" s="199"/>
      <c r="M53" s="199"/>
      <c r="N53" s="113"/>
    </row>
    <row r="54" spans="2:14" ht="27.75" customHeight="1">
      <c r="B54" s="200" t="s">
        <v>307</v>
      </c>
      <c r="C54" s="200"/>
      <c r="D54" s="200"/>
      <c r="E54" s="200"/>
      <c r="F54" s="200"/>
      <c r="G54" s="200"/>
      <c r="H54" s="200"/>
      <c r="I54" s="200"/>
      <c r="J54" s="200"/>
      <c r="K54" s="200"/>
      <c r="L54" s="200"/>
      <c r="M54" s="200"/>
      <c r="N54" s="113"/>
    </row>
    <row r="55" spans="2:14" ht="39" customHeight="1">
      <c r="B55" s="199" t="s">
        <v>308</v>
      </c>
      <c r="C55" s="199"/>
      <c r="D55" s="199"/>
      <c r="E55" s="199"/>
      <c r="F55" s="199"/>
      <c r="G55" s="199"/>
      <c r="H55" s="199"/>
      <c r="I55" s="199"/>
      <c r="J55" s="199"/>
      <c r="K55" s="199"/>
      <c r="L55" s="199"/>
      <c r="M55" s="199"/>
      <c r="N55" s="199"/>
    </row>
    <row r="56" spans="2:14">
      <c r="B56" s="113"/>
      <c r="C56" s="113"/>
      <c r="D56" s="113"/>
      <c r="E56" s="113"/>
      <c r="F56" s="113"/>
      <c r="G56" s="113"/>
      <c r="H56" s="113"/>
      <c r="I56" s="113"/>
      <c r="J56" s="113"/>
      <c r="K56" s="113"/>
      <c r="L56" s="113"/>
      <c r="M56" s="113"/>
      <c r="N56" s="113"/>
    </row>
    <row r="57" spans="2:14">
      <c r="B57" s="90" t="s">
        <v>278</v>
      </c>
      <c r="C57" s="113"/>
      <c r="D57" s="114">
        <v>42475</v>
      </c>
      <c r="E57" s="113"/>
      <c r="F57" s="113"/>
      <c r="G57" s="113"/>
      <c r="H57" s="113"/>
      <c r="I57" s="113"/>
      <c r="J57" s="113"/>
      <c r="K57" s="113"/>
      <c r="L57" s="113"/>
      <c r="M57" s="113"/>
      <c r="N57" s="113"/>
    </row>
    <row r="58" spans="2:14" ht="27.75" customHeight="1">
      <c r="B58" s="199" t="s">
        <v>306</v>
      </c>
      <c r="C58" s="199"/>
      <c r="D58" s="199"/>
      <c r="E58" s="199"/>
      <c r="F58" s="199"/>
      <c r="G58" s="199"/>
      <c r="H58" s="199"/>
      <c r="I58" s="199"/>
      <c r="J58" s="199"/>
      <c r="K58" s="199"/>
      <c r="L58" s="199"/>
      <c r="M58" s="199"/>
      <c r="N58" s="113"/>
    </row>
    <row r="59" spans="2:14" ht="27.75" customHeight="1">
      <c r="B59" s="200" t="s">
        <v>307</v>
      </c>
      <c r="C59" s="200"/>
      <c r="D59" s="200"/>
      <c r="E59" s="200"/>
      <c r="F59" s="200"/>
      <c r="G59" s="200"/>
      <c r="H59" s="200"/>
      <c r="I59" s="200"/>
      <c r="J59" s="200"/>
      <c r="K59" s="200"/>
      <c r="L59" s="200"/>
      <c r="M59" s="200"/>
      <c r="N59" s="113"/>
    </row>
    <row r="60" spans="2:14" ht="27.75" customHeight="1">
      <c r="B60" s="201" t="s">
        <v>309</v>
      </c>
      <c r="C60" s="201"/>
      <c r="D60" s="201"/>
      <c r="E60" s="201"/>
      <c r="F60" s="201"/>
      <c r="G60" s="201"/>
      <c r="H60" s="201"/>
      <c r="I60" s="201"/>
      <c r="J60" s="201"/>
      <c r="K60" s="201"/>
      <c r="L60" s="201"/>
      <c r="M60" s="201"/>
      <c r="N60" s="113"/>
    </row>
    <row r="61" spans="2:14" ht="39" customHeight="1">
      <c r="B61" s="199" t="s">
        <v>310</v>
      </c>
      <c r="C61" s="199"/>
      <c r="D61" s="199"/>
      <c r="E61" s="199"/>
      <c r="F61" s="199"/>
      <c r="G61" s="199"/>
      <c r="H61" s="199"/>
      <c r="I61" s="199"/>
      <c r="J61" s="199"/>
      <c r="K61" s="199"/>
      <c r="L61" s="199"/>
      <c r="M61" s="199"/>
      <c r="N61" s="199"/>
    </row>
    <row r="63" spans="2:14">
      <c r="B63" s="90" t="s">
        <v>278</v>
      </c>
      <c r="C63" s="113"/>
      <c r="D63" s="114">
        <v>42593</v>
      </c>
    </row>
    <row r="64" spans="2:14" ht="17.25" customHeight="1">
      <c r="B64" s="200" t="s">
        <v>222</v>
      </c>
      <c r="C64" s="200"/>
      <c r="D64" s="200"/>
      <c r="E64" s="200"/>
      <c r="F64" s="200"/>
      <c r="G64" s="200"/>
      <c r="H64" s="200"/>
      <c r="I64" s="200"/>
      <c r="J64" s="200"/>
      <c r="K64" s="200"/>
      <c r="L64" s="200"/>
      <c r="M64" s="200"/>
    </row>
    <row r="65" spans="2:13" ht="19.5" customHeight="1">
      <c r="B65" s="201" t="s">
        <v>223</v>
      </c>
      <c r="C65" s="201"/>
      <c r="D65" s="201"/>
      <c r="E65" s="201"/>
      <c r="F65" s="201"/>
      <c r="G65" s="201"/>
      <c r="H65" s="201"/>
      <c r="I65" s="201"/>
      <c r="J65" s="201"/>
      <c r="K65" s="201"/>
      <c r="L65" s="201"/>
      <c r="M65" s="201"/>
    </row>
    <row r="66" spans="2:13" ht="24.75" customHeight="1">
      <c r="B66" s="194" t="s">
        <v>311</v>
      </c>
      <c r="C66" s="194"/>
      <c r="D66" s="194"/>
      <c r="E66" s="194"/>
      <c r="F66" s="194"/>
      <c r="G66" s="194"/>
      <c r="H66" s="194"/>
      <c r="I66" s="194"/>
      <c r="J66" s="194"/>
      <c r="K66" s="194"/>
      <c r="L66" s="194"/>
      <c r="M66" s="194"/>
    </row>
    <row r="67" spans="2:13" ht="17.25" customHeight="1">
      <c r="B67" s="199" t="s">
        <v>312</v>
      </c>
      <c r="C67" s="199"/>
      <c r="D67" s="199"/>
      <c r="E67" s="199"/>
      <c r="F67" s="199"/>
      <c r="G67" s="199"/>
      <c r="H67" s="199"/>
      <c r="I67" s="199"/>
      <c r="J67" s="199"/>
      <c r="K67" s="199"/>
      <c r="L67" s="199"/>
      <c r="M67" s="199"/>
    </row>
    <row r="68" spans="2:13" ht="27.75" customHeight="1">
      <c r="B68" s="199" t="s">
        <v>313</v>
      </c>
      <c r="C68" s="199"/>
      <c r="D68" s="199"/>
      <c r="E68" s="199"/>
      <c r="F68" s="199"/>
      <c r="G68" s="199"/>
      <c r="H68" s="199"/>
      <c r="I68" s="199"/>
      <c r="J68" s="199"/>
      <c r="K68" s="118"/>
      <c r="L68" s="119"/>
      <c r="M68" s="119"/>
    </row>
    <row r="69" spans="2:13" ht="25.5" customHeight="1">
      <c r="B69" s="201" t="s">
        <v>314</v>
      </c>
      <c r="C69" s="201"/>
      <c r="D69" s="201"/>
      <c r="E69" s="201"/>
      <c r="F69" s="201"/>
      <c r="G69" s="201"/>
      <c r="H69" s="201"/>
      <c r="I69" s="201"/>
      <c r="J69" s="201"/>
      <c r="K69" s="201"/>
      <c r="L69" s="201"/>
      <c r="M69" s="201"/>
    </row>
    <row r="70" spans="2:13" ht="27" customHeight="1">
      <c r="B70" s="200" t="s">
        <v>315</v>
      </c>
      <c r="C70" s="200"/>
      <c r="D70" s="200"/>
      <c r="E70" s="200"/>
      <c r="F70" s="200"/>
      <c r="G70" s="200"/>
      <c r="H70" s="200"/>
      <c r="I70" s="200"/>
      <c r="J70" s="200"/>
      <c r="K70" s="200"/>
      <c r="L70" s="200"/>
      <c r="M70" s="200"/>
    </row>
    <row r="72" spans="2:13">
      <c r="B72" s="90" t="s">
        <v>278</v>
      </c>
      <c r="C72" s="113"/>
      <c r="D72" s="114">
        <v>42692</v>
      </c>
    </row>
    <row r="73" spans="2:13" ht="27.75" customHeight="1">
      <c r="B73" s="195" t="s">
        <v>316</v>
      </c>
      <c r="C73" s="195"/>
      <c r="D73" s="195"/>
      <c r="E73" s="195"/>
      <c r="F73" s="195"/>
      <c r="G73" s="195"/>
      <c r="H73" s="195"/>
      <c r="I73" s="195"/>
      <c r="J73" s="195"/>
      <c r="K73" s="195"/>
      <c r="L73" s="195"/>
      <c r="M73" s="195"/>
    </row>
    <row r="74" spans="2:13" ht="26.25" customHeight="1">
      <c r="B74" s="197" t="s">
        <v>317</v>
      </c>
      <c r="C74" s="197"/>
      <c r="D74" s="197"/>
      <c r="E74" s="197"/>
      <c r="F74" s="197"/>
      <c r="G74" s="197"/>
      <c r="H74" s="197"/>
      <c r="I74" s="197"/>
      <c r="J74" s="197"/>
      <c r="K74" s="197"/>
      <c r="L74" s="120"/>
      <c r="M74" s="120"/>
    </row>
    <row r="76" spans="2:13">
      <c r="B76" s="90" t="s">
        <v>278</v>
      </c>
      <c r="C76" s="113"/>
      <c r="D76" s="114">
        <v>42793</v>
      </c>
    </row>
    <row r="77" spans="2:13" ht="39.6" customHeight="1">
      <c r="B77" s="202" t="s">
        <v>318</v>
      </c>
      <c r="C77" s="202"/>
      <c r="D77" s="202"/>
      <c r="E77" s="202"/>
      <c r="F77" s="202"/>
      <c r="G77" s="202"/>
      <c r="H77" s="202"/>
      <c r="I77" s="202"/>
      <c r="J77" s="202"/>
      <c r="K77" s="202"/>
      <c r="L77" s="202"/>
      <c r="M77" s="202"/>
    </row>
    <row r="79" spans="2:13">
      <c r="B79" s="90" t="s">
        <v>278</v>
      </c>
      <c r="C79" s="113"/>
      <c r="D79" s="114">
        <v>42891</v>
      </c>
    </row>
    <row r="80" spans="2:13" ht="26.25" customHeight="1">
      <c r="B80" s="202" t="s">
        <v>321</v>
      </c>
      <c r="C80" s="202"/>
      <c r="D80" s="202"/>
      <c r="E80" s="202"/>
      <c r="F80" s="202"/>
      <c r="G80" s="202"/>
      <c r="H80" s="202"/>
      <c r="I80" s="202"/>
      <c r="J80" s="202"/>
      <c r="K80" s="202"/>
      <c r="L80" s="202"/>
      <c r="M80" s="202"/>
    </row>
    <row r="81" spans="2:15" ht="19.149999999999999" customHeight="1">
      <c r="B81" s="202" t="s">
        <v>322</v>
      </c>
      <c r="C81" s="202"/>
      <c r="D81" s="202"/>
      <c r="E81" s="202"/>
      <c r="F81" s="202"/>
      <c r="G81" s="202"/>
      <c r="H81" s="202"/>
      <c r="I81" s="202"/>
      <c r="J81" s="202"/>
      <c r="K81" s="202"/>
      <c r="L81" s="202"/>
      <c r="M81" s="202"/>
    </row>
    <row r="82" spans="2:15" ht="30.6" customHeight="1">
      <c r="B82" s="202" t="s">
        <v>331</v>
      </c>
      <c r="C82" s="202"/>
      <c r="D82" s="202"/>
      <c r="E82" s="202"/>
      <c r="F82" s="202"/>
      <c r="G82" s="202"/>
      <c r="H82" s="202"/>
      <c r="I82" s="202"/>
      <c r="J82" s="202"/>
      <c r="K82" s="202"/>
      <c r="L82" s="202"/>
      <c r="M82" s="202"/>
    </row>
    <row r="83" spans="2:15">
      <c r="B83" s="202"/>
      <c r="C83" s="202"/>
      <c r="D83" s="202"/>
      <c r="E83" s="202"/>
      <c r="F83" s="202"/>
      <c r="G83" s="202"/>
      <c r="H83" s="202"/>
      <c r="I83" s="202"/>
      <c r="J83" s="202"/>
      <c r="K83" s="202"/>
      <c r="L83" s="202"/>
      <c r="M83" s="202"/>
    </row>
    <row r="84" spans="2:15">
      <c r="B84" s="90" t="s">
        <v>278</v>
      </c>
      <c r="C84" s="113"/>
      <c r="D84" s="114">
        <v>43091</v>
      </c>
      <c r="E84" s="89"/>
      <c r="F84" s="89"/>
      <c r="G84" s="89"/>
      <c r="H84" s="89"/>
      <c r="I84" s="89"/>
      <c r="J84" s="89"/>
      <c r="K84" s="89"/>
      <c r="L84" s="89"/>
      <c r="M84" s="89"/>
    </row>
    <row r="85" spans="2:15" ht="19.5" customHeight="1">
      <c r="B85" s="198" t="s">
        <v>388</v>
      </c>
      <c r="C85" s="198"/>
      <c r="D85" s="198"/>
      <c r="E85" s="198"/>
      <c r="F85" s="198"/>
      <c r="G85" s="198"/>
      <c r="H85" s="198"/>
      <c r="I85" s="198"/>
      <c r="J85" s="198"/>
      <c r="K85" s="198"/>
      <c r="L85" s="198"/>
      <c r="M85" s="198"/>
      <c r="N85" s="130"/>
      <c r="O85" s="155"/>
    </row>
    <row r="86" spans="2:15" ht="15" customHeight="1">
      <c r="B86" s="194" t="s">
        <v>397</v>
      </c>
      <c r="C86" s="194"/>
      <c r="D86" s="194"/>
      <c r="E86" s="194"/>
      <c r="F86" s="194"/>
      <c r="G86" s="194"/>
      <c r="H86" s="194"/>
      <c r="I86" s="194"/>
      <c r="J86" s="194"/>
      <c r="K86" s="194"/>
      <c r="L86" s="194"/>
      <c r="M86" s="194"/>
      <c r="N86" s="130"/>
      <c r="O86" s="155"/>
    </row>
    <row r="87" spans="2:15" ht="15" customHeight="1">
      <c r="B87" s="201" t="s">
        <v>429</v>
      </c>
      <c r="C87" s="201"/>
      <c r="D87" s="201"/>
      <c r="E87" s="201"/>
      <c r="F87" s="201"/>
      <c r="G87" s="201"/>
      <c r="H87" s="201"/>
      <c r="I87" s="201"/>
      <c r="J87" s="201"/>
      <c r="K87" s="201"/>
      <c r="L87" s="201"/>
      <c r="M87" s="201"/>
      <c r="N87" s="201"/>
      <c r="O87" s="201"/>
    </row>
    <row r="88" spans="2:15">
      <c r="B88" s="201" t="s">
        <v>425</v>
      </c>
      <c r="C88" s="201"/>
      <c r="D88" s="201"/>
      <c r="E88" s="201"/>
      <c r="F88" s="201"/>
      <c r="G88" s="201"/>
      <c r="H88" s="201"/>
      <c r="I88" s="201"/>
      <c r="J88" s="201"/>
      <c r="K88" s="201"/>
      <c r="L88" s="201"/>
      <c r="M88" s="201"/>
      <c r="N88" s="201"/>
      <c r="O88" s="201"/>
    </row>
    <row r="89" spans="2:15">
      <c r="B89" s="201" t="s">
        <v>426</v>
      </c>
      <c r="C89" s="201"/>
      <c r="D89" s="201"/>
      <c r="E89" s="201"/>
      <c r="F89" s="201"/>
      <c r="G89" s="201"/>
      <c r="H89" s="201"/>
      <c r="I89" s="201"/>
      <c r="J89" s="201"/>
      <c r="K89" s="201"/>
      <c r="L89" s="201"/>
      <c r="M89" s="201"/>
      <c r="N89" s="201"/>
      <c r="O89" s="201"/>
    </row>
    <row r="91" spans="2:15">
      <c r="B91" s="90" t="s">
        <v>278</v>
      </c>
      <c r="D91" s="114">
        <v>43175</v>
      </c>
    </row>
    <row r="92" spans="2:15" ht="29.25" customHeight="1">
      <c r="B92" s="198" t="s">
        <v>431</v>
      </c>
      <c r="C92" s="198"/>
      <c r="D92" s="198"/>
      <c r="E92" s="198"/>
      <c r="F92" s="198"/>
      <c r="G92" s="198"/>
      <c r="H92" s="198"/>
      <c r="I92" s="198"/>
      <c r="J92" s="198"/>
      <c r="K92" s="198"/>
      <c r="L92" s="198"/>
      <c r="M92" s="198"/>
    </row>
    <row r="93" spans="2:15" ht="26.25" customHeight="1">
      <c r="B93" s="198" t="s">
        <v>470</v>
      </c>
      <c r="C93" s="198"/>
      <c r="D93" s="198"/>
      <c r="E93" s="198"/>
      <c r="F93" s="198"/>
      <c r="G93" s="198"/>
      <c r="H93" s="198"/>
      <c r="I93" s="198"/>
      <c r="J93" s="198"/>
      <c r="K93" s="198"/>
      <c r="L93" s="198"/>
      <c r="M93" s="198"/>
    </row>
    <row r="94" spans="2:15" ht="38.25" customHeight="1">
      <c r="B94" s="198" t="s">
        <v>459</v>
      </c>
      <c r="C94" s="198"/>
      <c r="D94" s="198"/>
      <c r="E94" s="198"/>
      <c r="F94" s="198"/>
      <c r="G94" s="198"/>
      <c r="H94" s="198"/>
      <c r="I94" s="198"/>
      <c r="J94" s="198"/>
      <c r="K94" s="198"/>
      <c r="L94" s="198"/>
      <c r="M94" s="198"/>
    </row>
  </sheetData>
  <mergeCells count="45">
    <mergeCell ref="B93:M93"/>
    <mergeCell ref="B94:M94"/>
    <mergeCell ref="B92:M92"/>
    <mergeCell ref="B68:J68"/>
    <mergeCell ref="B69:M69"/>
    <mergeCell ref="B82:M82"/>
    <mergeCell ref="B83:M83"/>
    <mergeCell ref="B73:M73"/>
    <mergeCell ref="B74:K74"/>
    <mergeCell ref="B77:M77"/>
    <mergeCell ref="B80:M80"/>
    <mergeCell ref="B81:M81"/>
    <mergeCell ref="B70:M70"/>
    <mergeCell ref="B88:O88"/>
    <mergeCell ref="B89:O89"/>
    <mergeCell ref="B87:O87"/>
    <mergeCell ref="B85:M85"/>
    <mergeCell ref="B86:M86"/>
    <mergeCell ref="B33:M33"/>
    <mergeCell ref="B18:M18"/>
    <mergeCell ref="B19:M19"/>
    <mergeCell ref="B22:M22"/>
    <mergeCell ref="B25:M25"/>
    <mergeCell ref="B32:M32"/>
    <mergeCell ref="B59:M59"/>
    <mergeCell ref="B60:M60"/>
    <mergeCell ref="B61:N61"/>
    <mergeCell ref="B64:M64"/>
    <mergeCell ref="B55:N55"/>
    <mergeCell ref="B65:M65"/>
    <mergeCell ref="B66:M66"/>
    <mergeCell ref="B67:M67"/>
    <mergeCell ref="B58:M58"/>
    <mergeCell ref="B54:M54"/>
    <mergeCell ref="B36:M36"/>
    <mergeCell ref="B37:M37"/>
    <mergeCell ref="B38:P38"/>
    <mergeCell ref="B41:M41"/>
    <mergeCell ref="B42:M42"/>
    <mergeCell ref="B45:M45"/>
    <mergeCell ref="B46:M46"/>
    <mergeCell ref="B47:M47"/>
    <mergeCell ref="B48:M48"/>
    <mergeCell ref="B49:M49"/>
    <mergeCell ref="B53:M53"/>
  </mergeCells>
  <pageMargins left="0.7" right="0.7" top="0.75" bottom="0.75" header="0.3" footer="0.3"/>
  <pageSetup paperSize="8"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workbookViewId="0">
      <pane ySplit="2" topLeftCell="A3" activePane="bottomLeft" state="frozen"/>
      <selection pane="bottomLeft"/>
    </sheetView>
  </sheetViews>
  <sheetFormatPr defaultRowHeight="15"/>
  <cols>
    <col min="1" max="1" width="24.140625" customWidth="1"/>
    <col min="2" max="2" width="31.5703125" customWidth="1"/>
    <col min="3" max="3" width="15.7109375" customWidth="1"/>
    <col min="4" max="4" width="10.7109375" customWidth="1"/>
    <col min="5" max="5" width="28.140625" customWidth="1"/>
    <col min="6" max="6" width="14.85546875" bestFit="1" customWidth="1"/>
    <col min="7" max="7" width="10.7109375" customWidth="1"/>
    <col min="8" max="8" width="18.7109375" bestFit="1" customWidth="1"/>
  </cols>
  <sheetData>
    <row r="1" spans="1:23" ht="20.25" thickBot="1">
      <c r="A1" s="1" t="s">
        <v>430</v>
      </c>
    </row>
    <row r="2" spans="1:23" ht="34.5" thickBot="1">
      <c r="A2" s="2" t="s">
        <v>1</v>
      </c>
      <c r="B2" s="2" t="s">
        <v>2</v>
      </c>
      <c r="C2" s="2" t="s">
        <v>3</v>
      </c>
      <c r="D2" s="2" t="s">
        <v>4</v>
      </c>
      <c r="E2" s="2" t="s">
        <v>5</v>
      </c>
      <c r="F2" s="2" t="s">
        <v>6</v>
      </c>
      <c r="G2" s="2" t="s">
        <v>7</v>
      </c>
      <c r="H2" s="2" t="s">
        <v>8</v>
      </c>
    </row>
    <row r="3" spans="1:23" ht="23.25" thickBot="1">
      <c r="A3" s="3" t="s">
        <v>9</v>
      </c>
      <c r="B3" s="4" t="s">
        <v>10</v>
      </c>
      <c r="C3" s="5" t="s">
        <v>11</v>
      </c>
      <c r="D3" s="6">
        <v>50</v>
      </c>
      <c r="E3" s="5" t="s">
        <v>12</v>
      </c>
      <c r="F3" s="4" t="s">
        <v>13</v>
      </c>
      <c r="G3" s="5" t="s">
        <v>14</v>
      </c>
      <c r="H3" s="4" t="s">
        <v>15</v>
      </c>
    </row>
    <row r="4" spans="1:23" ht="15.75" thickBot="1">
      <c r="A4" s="3" t="s">
        <v>16</v>
      </c>
      <c r="B4" s="4" t="s">
        <v>17</v>
      </c>
      <c r="C4" s="5" t="s">
        <v>18</v>
      </c>
      <c r="D4" s="6">
        <v>56.7</v>
      </c>
      <c r="E4" s="5" t="s">
        <v>19</v>
      </c>
      <c r="F4" s="4" t="s">
        <v>20</v>
      </c>
      <c r="G4" s="5" t="s">
        <v>21</v>
      </c>
      <c r="H4" s="4" t="s">
        <v>15</v>
      </c>
    </row>
    <row r="5" spans="1:23" ht="15.75" thickBot="1">
      <c r="A5" s="3" t="s">
        <v>22</v>
      </c>
      <c r="B5" s="4" t="s">
        <v>23</v>
      </c>
      <c r="C5" s="5" t="s">
        <v>24</v>
      </c>
      <c r="D5" s="6">
        <v>156</v>
      </c>
      <c r="E5" s="5" t="s">
        <v>25</v>
      </c>
      <c r="F5" s="4" t="s">
        <v>26</v>
      </c>
      <c r="G5" s="5" t="s">
        <v>14</v>
      </c>
      <c r="H5" s="4" t="s">
        <v>15</v>
      </c>
    </row>
    <row r="6" spans="1:23" ht="15.75" thickBot="1">
      <c r="A6" s="3" t="s">
        <v>27</v>
      </c>
      <c r="B6" s="4" t="s">
        <v>28</v>
      </c>
      <c r="C6" s="5" t="s">
        <v>29</v>
      </c>
      <c r="D6" s="6">
        <v>132.30000000000001</v>
      </c>
      <c r="E6" s="5" t="s">
        <v>19</v>
      </c>
      <c r="F6" s="4" t="s">
        <v>20</v>
      </c>
      <c r="G6" s="5" t="s">
        <v>21</v>
      </c>
      <c r="H6" s="4" t="s">
        <v>15</v>
      </c>
    </row>
    <row r="7" spans="1:23" ht="15.75" thickBot="1">
      <c r="A7" s="3" t="s">
        <v>30</v>
      </c>
      <c r="B7" s="4" t="s">
        <v>31</v>
      </c>
      <c r="C7" s="5" t="s">
        <v>32</v>
      </c>
      <c r="D7" s="6">
        <v>52.5</v>
      </c>
      <c r="E7" s="5" t="s">
        <v>19</v>
      </c>
      <c r="F7" s="4" t="s">
        <v>20</v>
      </c>
      <c r="G7" s="5" t="s">
        <v>21</v>
      </c>
      <c r="H7" s="4" t="s">
        <v>15</v>
      </c>
      <c r="J7" s="129"/>
      <c r="K7" s="129"/>
      <c r="L7" s="129"/>
      <c r="M7" s="129"/>
      <c r="N7" s="129"/>
      <c r="O7" s="129"/>
      <c r="P7" s="129"/>
      <c r="Q7" s="129"/>
      <c r="R7" s="129"/>
      <c r="S7" s="129"/>
      <c r="T7" s="129"/>
      <c r="U7" s="129"/>
      <c r="V7" s="129"/>
      <c r="W7" s="129"/>
    </row>
    <row r="8" spans="1:23" ht="57" thickBot="1">
      <c r="A8" s="3" t="s">
        <v>33</v>
      </c>
      <c r="B8" s="4" t="s">
        <v>34</v>
      </c>
      <c r="C8" s="5" t="s">
        <v>35</v>
      </c>
      <c r="D8" s="6">
        <v>228.3</v>
      </c>
      <c r="E8" s="5" t="s">
        <v>25</v>
      </c>
      <c r="F8" s="4" t="s">
        <v>26</v>
      </c>
      <c r="G8" s="5" t="s">
        <v>14</v>
      </c>
      <c r="H8" s="4" t="s">
        <v>15</v>
      </c>
    </row>
    <row r="9" spans="1:23" ht="15.75" thickBot="1">
      <c r="A9" s="3" t="s">
        <v>36</v>
      </c>
      <c r="B9" s="4" t="s">
        <v>37</v>
      </c>
      <c r="C9" s="5" t="s">
        <v>38</v>
      </c>
      <c r="D9" s="6">
        <v>94.5</v>
      </c>
      <c r="E9" s="5" t="s">
        <v>19</v>
      </c>
      <c r="F9" s="4" t="s">
        <v>20</v>
      </c>
      <c r="G9" s="5" t="s">
        <v>21</v>
      </c>
      <c r="H9" s="4" t="s">
        <v>15</v>
      </c>
    </row>
    <row r="10" spans="1:23" ht="15.75" thickBot="1">
      <c r="A10" s="3" t="s">
        <v>39</v>
      </c>
      <c r="B10" s="4" t="s">
        <v>40</v>
      </c>
      <c r="C10" s="5" t="s">
        <v>41</v>
      </c>
      <c r="D10" s="6">
        <v>71.400000000000006</v>
      </c>
      <c r="E10" s="5" t="s">
        <v>19</v>
      </c>
      <c r="F10" s="4" t="s">
        <v>20</v>
      </c>
      <c r="G10" s="5" t="s">
        <v>21</v>
      </c>
      <c r="H10" s="4" t="s">
        <v>15</v>
      </c>
    </row>
    <row r="11" spans="1:23" s="136" customFormat="1" ht="23.25" thickBot="1">
      <c r="A11" s="3" t="s">
        <v>400</v>
      </c>
      <c r="B11" s="4" t="s">
        <v>401</v>
      </c>
      <c r="C11" s="5" t="s">
        <v>424</v>
      </c>
      <c r="D11" s="77">
        <v>100</v>
      </c>
      <c r="E11" s="5" t="s">
        <v>348</v>
      </c>
      <c r="F11" s="4" t="s">
        <v>349</v>
      </c>
      <c r="G11" s="5" t="s">
        <v>14</v>
      </c>
      <c r="H11" s="4" t="s">
        <v>15</v>
      </c>
      <c r="I11" s="131"/>
    </row>
    <row r="12" spans="1:23" ht="15.75" thickBot="1">
      <c r="A12" s="3" t="s">
        <v>42</v>
      </c>
      <c r="B12" s="4" t="s">
        <v>43</v>
      </c>
      <c r="C12" s="5" t="s">
        <v>44</v>
      </c>
      <c r="D12" s="6">
        <v>102.4</v>
      </c>
      <c r="E12" s="5" t="s">
        <v>19</v>
      </c>
      <c r="F12" s="4" t="s">
        <v>20</v>
      </c>
      <c r="G12" s="5" t="s">
        <v>21</v>
      </c>
      <c r="H12" s="4" t="s">
        <v>15</v>
      </c>
    </row>
    <row r="13" spans="1:23" s="129" customFormat="1" ht="15.75" thickBot="1">
      <c r="A13" s="3" t="s">
        <v>100</v>
      </c>
      <c r="B13" s="4" t="s">
        <v>175</v>
      </c>
      <c r="C13" s="5" t="s">
        <v>44</v>
      </c>
      <c r="D13" s="77">
        <v>102.4</v>
      </c>
      <c r="E13" s="5" t="s">
        <v>19</v>
      </c>
      <c r="F13" s="4" t="s">
        <v>20</v>
      </c>
      <c r="G13" s="5" t="s">
        <v>21</v>
      </c>
      <c r="H13" s="4" t="s">
        <v>15</v>
      </c>
      <c r="I13" s="131"/>
      <c r="J13" s="131"/>
    </row>
    <row r="14" spans="1:23" s="129" customFormat="1" ht="15.75" thickBot="1">
      <c r="A14" s="3" t="s">
        <v>101</v>
      </c>
      <c r="B14" s="4" t="s">
        <v>176</v>
      </c>
      <c r="C14" s="5" t="s">
        <v>399</v>
      </c>
      <c r="D14" s="77">
        <v>109</v>
      </c>
      <c r="E14" s="5" t="s">
        <v>19</v>
      </c>
      <c r="F14" s="4" t="s">
        <v>20</v>
      </c>
      <c r="G14" s="5" t="s">
        <v>21</v>
      </c>
      <c r="H14" s="4" t="s">
        <v>15</v>
      </c>
      <c r="I14" s="131"/>
      <c r="J14" s="131"/>
    </row>
    <row r="15" spans="1:23" ht="15.75" thickBot="1">
      <c r="A15" s="3" t="s">
        <v>45</v>
      </c>
      <c r="B15" s="4" t="s">
        <v>46</v>
      </c>
      <c r="C15" s="5" t="s">
        <v>47</v>
      </c>
      <c r="D15" s="6">
        <v>80</v>
      </c>
      <c r="E15" s="5" t="s">
        <v>25</v>
      </c>
      <c r="F15" s="4" t="s">
        <v>26</v>
      </c>
      <c r="G15" s="5" t="s">
        <v>14</v>
      </c>
      <c r="H15" s="4" t="s">
        <v>15</v>
      </c>
      <c r="J15" s="131"/>
      <c r="K15" s="129"/>
      <c r="L15" s="129"/>
      <c r="M15" s="129"/>
      <c r="N15" s="129"/>
      <c r="O15" s="129"/>
      <c r="P15" s="129"/>
      <c r="Q15" s="129"/>
      <c r="R15" s="129"/>
      <c r="S15" s="129"/>
      <c r="T15" s="129"/>
      <c r="U15" s="129"/>
      <c r="V15" s="129"/>
      <c r="W15" s="129"/>
    </row>
    <row r="16" spans="1:23" ht="15.75" thickBot="1">
      <c r="A16" s="3" t="s">
        <v>48</v>
      </c>
      <c r="B16" s="4" t="s">
        <v>49</v>
      </c>
      <c r="C16" s="5" t="s">
        <v>50</v>
      </c>
      <c r="D16" s="6">
        <v>159</v>
      </c>
      <c r="E16" s="5" t="s">
        <v>19</v>
      </c>
      <c r="F16" s="4" t="s">
        <v>20</v>
      </c>
      <c r="G16" s="5" t="s">
        <v>21</v>
      </c>
      <c r="H16" s="4" t="s">
        <v>15</v>
      </c>
    </row>
    <row r="17" spans="1:10" ht="15.75" thickBot="1">
      <c r="A17" s="3" t="s">
        <v>51</v>
      </c>
      <c r="B17" s="4" t="s">
        <v>49</v>
      </c>
      <c r="C17" s="5" t="s">
        <v>52</v>
      </c>
      <c r="D17" s="6">
        <v>39</v>
      </c>
      <c r="E17" s="5" t="s">
        <v>19</v>
      </c>
      <c r="F17" s="4" t="s">
        <v>20</v>
      </c>
      <c r="G17" s="5" t="s">
        <v>21</v>
      </c>
      <c r="H17" s="4" t="s">
        <v>15</v>
      </c>
    </row>
    <row r="18" spans="1:10" ht="15.75" thickBot="1">
      <c r="A18" s="3" t="s">
        <v>53</v>
      </c>
      <c r="B18" s="4" t="s">
        <v>10</v>
      </c>
      <c r="C18" s="5" t="s">
        <v>54</v>
      </c>
      <c r="D18" s="6">
        <v>20.7</v>
      </c>
      <c r="E18" s="5" t="s">
        <v>12</v>
      </c>
      <c r="F18" s="4" t="s">
        <v>13</v>
      </c>
      <c r="G18" s="5" t="s">
        <v>14</v>
      </c>
      <c r="H18" s="4" t="s">
        <v>15</v>
      </c>
    </row>
    <row r="19" spans="1:10" ht="15.75" thickBot="1">
      <c r="A19" s="3" t="s">
        <v>55</v>
      </c>
      <c r="B19" s="4" t="s">
        <v>23</v>
      </c>
      <c r="C19" s="5" t="s">
        <v>56</v>
      </c>
      <c r="D19" s="6">
        <v>90</v>
      </c>
      <c r="E19" s="5" t="s">
        <v>25</v>
      </c>
      <c r="F19" s="4" t="s">
        <v>26</v>
      </c>
      <c r="G19" s="5" t="s">
        <v>14</v>
      </c>
      <c r="H19" s="4" t="s">
        <v>15</v>
      </c>
    </row>
    <row r="20" spans="1:10" ht="23.25" thickBot="1">
      <c r="A20" s="3" t="s">
        <v>57</v>
      </c>
      <c r="B20" s="4" t="s">
        <v>58</v>
      </c>
      <c r="C20" s="5" t="s">
        <v>59</v>
      </c>
      <c r="D20" s="6">
        <v>180</v>
      </c>
      <c r="E20" s="5" t="s">
        <v>60</v>
      </c>
      <c r="F20" s="4" t="s">
        <v>26</v>
      </c>
      <c r="G20" s="5" t="s">
        <v>14</v>
      </c>
      <c r="H20" s="4" t="s">
        <v>15</v>
      </c>
    </row>
    <row r="21" spans="1:10" ht="15.75" thickBot="1">
      <c r="A21" s="3" t="s">
        <v>61</v>
      </c>
      <c r="B21" s="4" t="s">
        <v>62</v>
      </c>
      <c r="C21" s="5" t="s">
        <v>63</v>
      </c>
      <c r="D21" s="6">
        <v>478</v>
      </c>
      <c r="E21" s="5" t="s">
        <v>60</v>
      </c>
      <c r="F21" s="4" t="s">
        <v>26</v>
      </c>
      <c r="G21" s="5" t="s">
        <v>14</v>
      </c>
      <c r="H21" s="4" t="s">
        <v>332</v>
      </c>
    </row>
    <row r="22" spans="1:10" ht="23.25" thickBot="1">
      <c r="A22" s="3" t="s">
        <v>64</v>
      </c>
      <c r="B22" s="4" t="s">
        <v>23</v>
      </c>
      <c r="C22" s="5" t="s">
        <v>65</v>
      </c>
      <c r="D22" s="6">
        <v>73.5</v>
      </c>
      <c r="E22" s="5" t="s">
        <v>25</v>
      </c>
      <c r="F22" s="4" t="s">
        <v>13</v>
      </c>
      <c r="G22" s="5" t="s">
        <v>14</v>
      </c>
      <c r="H22" s="4" t="s">
        <v>15</v>
      </c>
    </row>
    <row r="23" spans="1:10" ht="15.75" thickBot="1">
      <c r="A23" s="3" t="s">
        <v>66</v>
      </c>
      <c r="B23" s="4" t="s">
        <v>10</v>
      </c>
      <c r="C23" s="5" t="s">
        <v>67</v>
      </c>
      <c r="D23" s="6">
        <v>57.6</v>
      </c>
      <c r="E23" s="5" t="s">
        <v>12</v>
      </c>
      <c r="F23" s="4" t="s">
        <v>13</v>
      </c>
      <c r="G23" s="5" t="s">
        <v>14</v>
      </c>
      <c r="H23" s="4" t="s">
        <v>15</v>
      </c>
    </row>
    <row r="24" spans="1:10" ht="23.25" thickBot="1">
      <c r="A24" s="3" t="s">
        <v>68</v>
      </c>
      <c r="B24" s="4" t="s">
        <v>46</v>
      </c>
      <c r="C24" s="5" t="s">
        <v>69</v>
      </c>
      <c r="D24" s="6">
        <v>224</v>
      </c>
      <c r="E24" s="5" t="s">
        <v>25</v>
      </c>
      <c r="F24" s="4" t="s">
        <v>26</v>
      </c>
      <c r="G24" s="5" t="s">
        <v>14</v>
      </c>
      <c r="H24" s="4" t="s">
        <v>15</v>
      </c>
    </row>
    <row r="25" spans="1:10" s="177" customFormat="1" ht="23.25" thickBot="1">
      <c r="A25" s="3" t="s">
        <v>454</v>
      </c>
      <c r="B25" s="4" t="s">
        <v>456</v>
      </c>
      <c r="C25" s="5" t="s">
        <v>457</v>
      </c>
      <c r="D25" s="77">
        <v>277</v>
      </c>
      <c r="E25" s="5" t="s">
        <v>455</v>
      </c>
      <c r="F25" s="4" t="s">
        <v>13</v>
      </c>
      <c r="G25" s="5" t="s">
        <v>166</v>
      </c>
      <c r="H25" s="4" t="s">
        <v>166</v>
      </c>
      <c r="J25" s="122"/>
    </row>
    <row r="26" spans="1:10" ht="15.75" thickBot="1">
      <c r="A26" s="3" t="s">
        <v>70</v>
      </c>
      <c r="B26" s="4" t="s">
        <v>71</v>
      </c>
      <c r="C26" s="5" t="s">
        <v>72</v>
      </c>
      <c r="D26" s="6">
        <v>98.7</v>
      </c>
      <c r="E26" s="5" t="s">
        <v>19</v>
      </c>
      <c r="F26" s="4" t="s">
        <v>20</v>
      </c>
      <c r="G26" s="5" t="s">
        <v>21</v>
      </c>
      <c r="H26" s="4" t="s">
        <v>15</v>
      </c>
    </row>
    <row r="27" spans="1:10" ht="15.75" thickBot="1">
      <c r="A27" s="3" t="s">
        <v>73</v>
      </c>
      <c r="B27" s="4" t="s">
        <v>74</v>
      </c>
      <c r="C27" s="5" t="s">
        <v>75</v>
      </c>
      <c r="D27" s="6">
        <v>270</v>
      </c>
      <c r="E27" s="5" t="s">
        <v>19</v>
      </c>
      <c r="F27" s="4" t="s">
        <v>20</v>
      </c>
      <c r="G27" s="5" t="s">
        <v>21</v>
      </c>
      <c r="H27" s="4" t="s">
        <v>15</v>
      </c>
    </row>
    <row r="28" spans="1:10" ht="15.75" thickBot="1">
      <c r="A28" s="3" t="s">
        <v>76</v>
      </c>
      <c r="B28" s="4" t="s">
        <v>23</v>
      </c>
      <c r="C28" s="5" t="s">
        <v>77</v>
      </c>
      <c r="D28" s="6">
        <v>63</v>
      </c>
      <c r="E28" s="5" t="s">
        <v>25</v>
      </c>
      <c r="F28" s="4" t="s">
        <v>13</v>
      </c>
      <c r="G28" s="5" t="s">
        <v>14</v>
      </c>
      <c r="H28" s="4" t="s">
        <v>15</v>
      </c>
    </row>
    <row r="29" spans="1:10" ht="15.75" thickBot="1">
      <c r="A29" s="3" t="s">
        <v>78</v>
      </c>
      <c r="B29" s="4" t="s">
        <v>79</v>
      </c>
      <c r="C29" s="5" t="s">
        <v>80</v>
      </c>
      <c r="D29" s="6">
        <v>480</v>
      </c>
      <c r="E29" s="5" t="s">
        <v>81</v>
      </c>
      <c r="F29" s="4" t="s">
        <v>26</v>
      </c>
      <c r="G29" s="5" t="s">
        <v>14</v>
      </c>
      <c r="H29" s="4" t="s">
        <v>15</v>
      </c>
    </row>
    <row r="30" spans="1:10" ht="15.75" thickBot="1">
      <c r="A30" s="3" t="s">
        <v>82</v>
      </c>
      <c r="B30" s="4" t="s">
        <v>79</v>
      </c>
      <c r="C30" s="5" t="s">
        <v>83</v>
      </c>
      <c r="D30" s="6">
        <v>800</v>
      </c>
      <c r="E30" s="5" t="s">
        <v>81</v>
      </c>
      <c r="F30" s="4" t="s">
        <v>26</v>
      </c>
      <c r="G30" s="5" t="s">
        <v>14</v>
      </c>
      <c r="H30" s="4" t="s">
        <v>15</v>
      </c>
    </row>
    <row r="31" spans="1:10" ht="23.25" thickBot="1">
      <c r="A31" s="3" t="s">
        <v>84</v>
      </c>
      <c r="B31" s="4" t="s">
        <v>85</v>
      </c>
      <c r="C31" s="5" t="s">
        <v>86</v>
      </c>
      <c r="D31" s="6">
        <v>130.80000000000001</v>
      </c>
      <c r="E31" s="5" t="s">
        <v>19</v>
      </c>
      <c r="F31" s="4" t="s">
        <v>20</v>
      </c>
      <c r="G31" s="5" t="s">
        <v>21</v>
      </c>
      <c r="H31" s="4" t="s">
        <v>15</v>
      </c>
    </row>
    <row r="32" spans="1:10" ht="15.75" thickBot="1">
      <c r="A32" s="3" t="s">
        <v>87</v>
      </c>
      <c r="B32" s="4"/>
      <c r="C32" s="5"/>
      <c r="D32" s="79">
        <f>SUM(D3:D31)</f>
        <v>4776.8</v>
      </c>
      <c r="E32" s="5"/>
      <c r="F32" s="4"/>
      <c r="G32" s="5"/>
      <c r="H32" s="4"/>
    </row>
    <row r="33" spans="3:8">
      <c r="D33" s="135"/>
    </row>
    <row r="34" spans="3:8">
      <c r="C34" s="140"/>
      <c r="E34" s="142"/>
    </row>
    <row r="35" spans="3:8">
      <c r="C35" s="134"/>
      <c r="D35" s="141"/>
    </row>
    <row r="36" spans="3:8">
      <c r="C36" s="134"/>
      <c r="D36" s="141"/>
      <c r="G36" s="140"/>
    </row>
    <row r="37" spans="3:8">
      <c r="C37" s="134"/>
      <c r="D37" s="141"/>
      <c r="G37" s="134"/>
      <c r="H37" s="141"/>
    </row>
    <row r="38" spans="3:8">
      <c r="C38" s="134"/>
      <c r="D38" s="141"/>
      <c r="G38" s="134"/>
      <c r="H38" s="141"/>
    </row>
    <row r="39" spans="3:8">
      <c r="C39" s="134"/>
      <c r="D39" s="141"/>
      <c r="E39" s="134"/>
      <c r="G39" s="134"/>
      <c r="H39" s="141"/>
    </row>
    <row r="40" spans="3:8">
      <c r="C40" s="134"/>
      <c r="D40" s="141"/>
      <c r="G40" s="134"/>
      <c r="H40" s="141"/>
    </row>
    <row r="41" spans="3:8">
      <c r="D41" s="135"/>
      <c r="H41" s="135"/>
    </row>
  </sheetData>
  <sortState ref="C42:C69">
    <sortCondition ref="C42:C69"/>
  </sortState>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showGridLines="0" zoomScaleNormal="100" workbookViewId="0">
      <pane ySplit="1" topLeftCell="A2" activePane="bottomLeft" state="frozen"/>
      <selection pane="bottomLeft"/>
    </sheetView>
  </sheetViews>
  <sheetFormatPr defaultRowHeight="15"/>
  <cols>
    <col min="1" max="1" width="25.28515625" customWidth="1"/>
    <col min="2" max="11" width="8.7109375" customWidth="1"/>
    <col min="12" max="12" width="10.7109375" customWidth="1"/>
    <col min="13" max="13" width="9.140625" style="182"/>
    <col min="14" max="14" width="26" style="182" bestFit="1" customWidth="1"/>
    <col min="15" max="15" width="7.140625" style="182" bestFit="1" customWidth="1"/>
    <col min="16" max="24" width="9.140625" style="182"/>
  </cols>
  <sheetData>
    <row r="1" spans="1:24" ht="20.25" thickBot="1">
      <c r="A1" s="1" t="s">
        <v>88</v>
      </c>
    </row>
    <row r="2" spans="1:24" ht="23.25" thickBot="1">
      <c r="A2" s="2" t="s">
        <v>1</v>
      </c>
      <c r="B2" s="2" t="s">
        <v>89</v>
      </c>
      <c r="C2" s="2" t="s">
        <v>90</v>
      </c>
      <c r="D2" s="2" t="s">
        <v>91</v>
      </c>
      <c r="E2" s="2" t="s">
        <v>92</v>
      </c>
      <c r="F2" s="2" t="s">
        <v>93</v>
      </c>
      <c r="G2" s="2" t="s">
        <v>94</v>
      </c>
      <c r="H2" s="2" t="s">
        <v>95</v>
      </c>
      <c r="I2" s="2" t="s">
        <v>96</v>
      </c>
      <c r="J2" s="2" t="s">
        <v>97</v>
      </c>
      <c r="K2" s="2" t="s">
        <v>98</v>
      </c>
      <c r="L2" s="2" t="s">
        <v>7</v>
      </c>
    </row>
    <row r="3" spans="1:24" ht="15.75" thickBot="1">
      <c r="A3" s="3" t="s">
        <v>9</v>
      </c>
      <c r="B3" s="10">
        <v>50</v>
      </c>
      <c r="C3" s="11">
        <v>50</v>
      </c>
      <c r="D3" s="12">
        <v>50</v>
      </c>
      <c r="E3" s="13">
        <v>50</v>
      </c>
      <c r="F3" s="14">
        <v>50</v>
      </c>
      <c r="G3" s="15">
        <v>50</v>
      </c>
      <c r="H3" s="16">
        <v>50</v>
      </c>
      <c r="I3" s="17">
        <v>50</v>
      </c>
      <c r="J3" s="18">
        <v>50</v>
      </c>
      <c r="K3" s="19">
        <v>50</v>
      </c>
      <c r="L3" s="20" t="s">
        <v>14</v>
      </c>
      <c r="M3" s="183"/>
      <c r="N3" s="183"/>
      <c r="O3" s="183"/>
    </row>
    <row r="4" spans="1:24" s="172" customFormat="1" ht="15.75" thickBot="1">
      <c r="A4" s="3" t="s">
        <v>339</v>
      </c>
      <c r="B4" s="77">
        <v>0</v>
      </c>
      <c r="C4" s="80">
        <v>0</v>
      </c>
      <c r="D4" s="77">
        <v>210</v>
      </c>
      <c r="E4" s="80">
        <v>210</v>
      </c>
      <c r="F4" s="77">
        <v>210</v>
      </c>
      <c r="G4" s="80">
        <v>210</v>
      </c>
      <c r="H4" s="77">
        <v>210</v>
      </c>
      <c r="I4" s="80">
        <v>210</v>
      </c>
      <c r="J4" s="77">
        <v>210</v>
      </c>
      <c r="K4" s="80">
        <v>210</v>
      </c>
      <c r="L4" s="77" t="s">
        <v>14</v>
      </c>
      <c r="M4" s="183"/>
      <c r="N4" s="183"/>
      <c r="O4" s="183"/>
      <c r="P4" s="182"/>
      <c r="Q4" s="182"/>
      <c r="R4" s="182"/>
      <c r="S4" s="182"/>
      <c r="T4" s="182"/>
      <c r="U4" s="182"/>
      <c r="V4" s="182"/>
      <c r="W4" s="182"/>
      <c r="X4" s="182"/>
    </row>
    <row r="5" spans="1:24" ht="15.75" thickBot="1">
      <c r="A5" s="3" t="s">
        <v>99</v>
      </c>
      <c r="B5" s="10">
        <v>0</v>
      </c>
      <c r="C5" s="11">
        <v>220</v>
      </c>
      <c r="D5" s="12">
        <v>220</v>
      </c>
      <c r="E5" s="13">
        <v>220</v>
      </c>
      <c r="F5" s="14">
        <v>220</v>
      </c>
      <c r="G5" s="15">
        <v>220</v>
      </c>
      <c r="H5" s="16">
        <v>220</v>
      </c>
      <c r="I5" s="17">
        <v>220</v>
      </c>
      <c r="J5" s="18">
        <v>220</v>
      </c>
      <c r="K5" s="19">
        <v>220</v>
      </c>
      <c r="L5" s="20" t="s">
        <v>21</v>
      </c>
      <c r="M5" s="183"/>
      <c r="N5" s="183"/>
      <c r="O5" s="183"/>
    </row>
    <row r="6" spans="1:24" ht="15.75" thickBot="1">
      <c r="A6" s="3" t="s">
        <v>16</v>
      </c>
      <c r="B6" s="10">
        <v>56.7</v>
      </c>
      <c r="C6" s="11">
        <v>56.7</v>
      </c>
      <c r="D6" s="12">
        <v>56.7</v>
      </c>
      <c r="E6" s="13">
        <v>56.7</v>
      </c>
      <c r="F6" s="14">
        <v>56.7</v>
      </c>
      <c r="G6" s="15">
        <v>56.7</v>
      </c>
      <c r="H6" s="16">
        <v>56.7</v>
      </c>
      <c r="I6" s="17">
        <v>56.7</v>
      </c>
      <c r="J6" s="18">
        <v>56.7</v>
      </c>
      <c r="K6" s="19">
        <v>56.7</v>
      </c>
      <c r="L6" s="20" t="s">
        <v>21</v>
      </c>
      <c r="M6" s="183"/>
      <c r="N6" s="183"/>
      <c r="O6" s="183"/>
    </row>
    <row r="7" spans="1:24" s="160" customFormat="1" ht="15.75" thickBot="1">
      <c r="A7" s="3" t="s">
        <v>432</v>
      </c>
      <c r="B7" s="77">
        <v>0</v>
      </c>
      <c r="C7" s="80">
        <v>30</v>
      </c>
      <c r="D7" s="77">
        <v>30</v>
      </c>
      <c r="E7" s="80">
        <v>30</v>
      </c>
      <c r="F7" s="77">
        <v>30</v>
      </c>
      <c r="G7" s="80">
        <v>30</v>
      </c>
      <c r="H7" s="77">
        <v>30</v>
      </c>
      <c r="I7" s="80">
        <v>30</v>
      </c>
      <c r="J7" s="77">
        <v>30</v>
      </c>
      <c r="K7" s="80">
        <v>30</v>
      </c>
      <c r="L7" s="77" t="s">
        <v>14</v>
      </c>
      <c r="M7" s="183"/>
      <c r="N7" s="183"/>
      <c r="O7" s="183"/>
      <c r="P7" s="182"/>
      <c r="Q7" s="182"/>
      <c r="R7" s="182"/>
      <c r="S7" s="182"/>
      <c r="T7" s="182"/>
      <c r="U7" s="182"/>
      <c r="V7" s="182"/>
      <c r="W7" s="182"/>
      <c r="X7" s="182"/>
    </row>
    <row r="8" spans="1:24" ht="15.75" thickBot="1">
      <c r="A8" s="3" t="s">
        <v>22</v>
      </c>
      <c r="B8" s="10">
        <v>112</v>
      </c>
      <c r="C8" s="11">
        <v>112</v>
      </c>
      <c r="D8" s="12">
        <v>112</v>
      </c>
      <c r="E8" s="13">
        <v>112</v>
      </c>
      <c r="F8" s="14">
        <v>112</v>
      </c>
      <c r="G8" s="15">
        <v>112</v>
      </c>
      <c r="H8" s="16">
        <v>112</v>
      </c>
      <c r="I8" s="17">
        <v>112</v>
      </c>
      <c r="J8" s="18">
        <v>112</v>
      </c>
      <c r="K8" s="19">
        <v>112</v>
      </c>
      <c r="L8" s="20" t="s">
        <v>14</v>
      </c>
      <c r="M8" s="183"/>
      <c r="N8" s="183"/>
      <c r="O8" s="183"/>
    </row>
    <row r="9" spans="1:24" ht="15.75" thickBot="1">
      <c r="A9" s="3" t="s">
        <v>27</v>
      </c>
      <c r="B9" s="10">
        <v>132.30000000000001</v>
      </c>
      <c r="C9" s="11">
        <v>132.30000000000001</v>
      </c>
      <c r="D9" s="12">
        <v>132.30000000000001</v>
      </c>
      <c r="E9" s="13">
        <v>132.30000000000001</v>
      </c>
      <c r="F9" s="14">
        <v>132.30000000000001</v>
      </c>
      <c r="G9" s="15">
        <v>132.30000000000001</v>
      </c>
      <c r="H9" s="16">
        <v>132.30000000000001</v>
      </c>
      <c r="I9" s="17">
        <v>132.30000000000001</v>
      </c>
      <c r="J9" s="18">
        <v>132.30000000000001</v>
      </c>
      <c r="K9" s="19">
        <v>132.30000000000001</v>
      </c>
      <c r="L9" s="20" t="s">
        <v>21</v>
      </c>
      <c r="M9" s="183"/>
      <c r="N9" s="183"/>
      <c r="O9" s="183"/>
    </row>
    <row r="10" spans="1:24" ht="15.75" thickBot="1">
      <c r="A10" s="3" t="s">
        <v>30</v>
      </c>
      <c r="B10" s="10">
        <v>39.380000000000003</v>
      </c>
      <c r="C10" s="11">
        <v>39.380000000000003</v>
      </c>
      <c r="D10" s="12">
        <v>39.380000000000003</v>
      </c>
      <c r="E10" s="13">
        <v>39.380000000000003</v>
      </c>
      <c r="F10" s="14">
        <v>39.380000000000003</v>
      </c>
      <c r="G10" s="15">
        <v>39.380000000000003</v>
      </c>
      <c r="H10" s="16">
        <v>39.380000000000003</v>
      </c>
      <c r="I10" s="17">
        <v>39.380000000000003</v>
      </c>
      <c r="J10" s="18">
        <v>39.380000000000003</v>
      </c>
      <c r="K10" s="19">
        <v>39.380000000000003</v>
      </c>
      <c r="L10" s="20" t="s">
        <v>21</v>
      </c>
      <c r="M10" s="183"/>
      <c r="N10" s="183"/>
      <c r="O10" s="183"/>
    </row>
    <row r="11" spans="1:24" ht="15.75" thickBot="1">
      <c r="A11" s="3" t="s">
        <v>33</v>
      </c>
      <c r="B11" s="10">
        <v>193</v>
      </c>
      <c r="C11" s="11">
        <v>193</v>
      </c>
      <c r="D11" s="12">
        <v>193</v>
      </c>
      <c r="E11" s="13">
        <v>193</v>
      </c>
      <c r="F11" s="14">
        <v>193</v>
      </c>
      <c r="G11" s="15">
        <v>193</v>
      </c>
      <c r="H11" s="16">
        <v>193</v>
      </c>
      <c r="I11" s="17">
        <v>193</v>
      </c>
      <c r="J11" s="18">
        <v>193</v>
      </c>
      <c r="K11" s="19">
        <v>193</v>
      </c>
      <c r="L11" s="20" t="s">
        <v>14</v>
      </c>
      <c r="M11" s="183"/>
      <c r="N11" s="183"/>
      <c r="O11" s="183"/>
    </row>
    <row r="12" spans="1:24" ht="15.75" thickBot="1">
      <c r="A12" s="3" t="s">
        <v>36</v>
      </c>
      <c r="B12" s="10">
        <v>70.88</v>
      </c>
      <c r="C12" s="11">
        <v>70.88</v>
      </c>
      <c r="D12" s="12">
        <v>70.88</v>
      </c>
      <c r="E12" s="13">
        <v>70.88</v>
      </c>
      <c r="F12" s="14">
        <v>70.88</v>
      </c>
      <c r="G12" s="15">
        <v>70.88</v>
      </c>
      <c r="H12" s="16">
        <v>70.88</v>
      </c>
      <c r="I12" s="17">
        <v>70.88</v>
      </c>
      <c r="J12" s="18">
        <v>70.88</v>
      </c>
      <c r="K12" s="19">
        <v>70.88</v>
      </c>
      <c r="L12" s="20" t="s">
        <v>21</v>
      </c>
      <c r="M12" s="183"/>
      <c r="N12" s="183"/>
      <c r="O12" s="183"/>
    </row>
    <row r="13" spans="1:24" ht="15.75" thickBot="1">
      <c r="A13" s="3" t="s">
        <v>39</v>
      </c>
      <c r="B13" s="10">
        <v>53.55</v>
      </c>
      <c r="C13" s="11">
        <v>53.55</v>
      </c>
      <c r="D13" s="12">
        <v>53.55</v>
      </c>
      <c r="E13" s="13">
        <v>53.55</v>
      </c>
      <c r="F13" s="14">
        <v>53.55</v>
      </c>
      <c r="G13" s="15">
        <v>53.55</v>
      </c>
      <c r="H13" s="16">
        <v>53.55</v>
      </c>
      <c r="I13" s="17">
        <v>53.55</v>
      </c>
      <c r="J13" s="18">
        <v>53.55</v>
      </c>
      <c r="K13" s="19">
        <v>53.55</v>
      </c>
      <c r="L13" s="20" t="s">
        <v>21</v>
      </c>
      <c r="M13" s="183"/>
      <c r="N13" s="183"/>
      <c r="O13" s="183"/>
    </row>
    <row r="14" spans="1:24" s="152" customFormat="1" ht="15.75" thickBot="1">
      <c r="A14" s="3" t="s">
        <v>400</v>
      </c>
      <c r="B14" s="77">
        <v>100</v>
      </c>
      <c r="C14" s="80">
        <v>100</v>
      </c>
      <c r="D14" s="77">
        <v>100</v>
      </c>
      <c r="E14" s="80">
        <v>100</v>
      </c>
      <c r="F14" s="77">
        <v>100</v>
      </c>
      <c r="G14" s="80">
        <v>100</v>
      </c>
      <c r="H14" s="77">
        <v>100</v>
      </c>
      <c r="I14" s="80">
        <v>100</v>
      </c>
      <c r="J14" s="77">
        <v>100</v>
      </c>
      <c r="K14" s="80">
        <v>100</v>
      </c>
      <c r="L14" s="77" t="s">
        <v>14</v>
      </c>
      <c r="M14" s="183"/>
      <c r="N14" s="183"/>
      <c r="O14" s="183"/>
      <c r="P14" s="182"/>
      <c r="Q14" s="182"/>
      <c r="R14" s="182"/>
      <c r="S14" s="182"/>
      <c r="T14" s="182"/>
      <c r="U14" s="182"/>
      <c r="V14" s="182"/>
      <c r="W14" s="182"/>
      <c r="X14" s="182"/>
    </row>
    <row r="15" spans="1:24" ht="15.75" thickBot="1">
      <c r="A15" s="3" t="s">
        <v>42</v>
      </c>
      <c r="B15" s="10">
        <v>100</v>
      </c>
      <c r="C15" s="11">
        <v>100</v>
      </c>
      <c r="D15" s="12">
        <v>100</v>
      </c>
      <c r="E15" s="13">
        <v>100</v>
      </c>
      <c r="F15" s="14">
        <v>100</v>
      </c>
      <c r="G15" s="15">
        <v>100</v>
      </c>
      <c r="H15" s="16">
        <v>100</v>
      </c>
      <c r="I15" s="17">
        <v>100</v>
      </c>
      <c r="J15" s="18">
        <v>100</v>
      </c>
      <c r="K15" s="19">
        <v>100</v>
      </c>
      <c r="L15" s="20" t="s">
        <v>21</v>
      </c>
      <c r="M15" s="183"/>
      <c r="N15" s="183"/>
      <c r="O15" s="183"/>
    </row>
    <row r="16" spans="1:24" ht="15.75" thickBot="1">
      <c r="A16" s="3" t="s">
        <v>100</v>
      </c>
      <c r="B16" s="10">
        <v>100</v>
      </c>
      <c r="C16" s="11">
        <v>100</v>
      </c>
      <c r="D16" s="12">
        <v>100</v>
      </c>
      <c r="E16" s="13">
        <v>100</v>
      </c>
      <c r="F16" s="14">
        <v>100</v>
      </c>
      <c r="G16" s="15">
        <v>100</v>
      </c>
      <c r="H16" s="16">
        <v>100</v>
      </c>
      <c r="I16" s="17">
        <v>100</v>
      </c>
      <c r="J16" s="18">
        <v>100</v>
      </c>
      <c r="K16" s="19">
        <v>100</v>
      </c>
      <c r="L16" s="20" t="s">
        <v>21</v>
      </c>
      <c r="M16" s="183"/>
      <c r="N16" s="183"/>
      <c r="O16" s="183"/>
    </row>
    <row r="17" spans="1:24" ht="15.75" thickBot="1">
      <c r="A17" s="3" t="s">
        <v>101</v>
      </c>
      <c r="B17" s="77">
        <v>109</v>
      </c>
      <c r="C17" s="80">
        <v>109</v>
      </c>
      <c r="D17" s="77">
        <v>109</v>
      </c>
      <c r="E17" s="80">
        <v>109</v>
      </c>
      <c r="F17" s="77">
        <v>109</v>
      </c>
      <c r="G17" s="80">
        <v>109</v>
      </c>
      <c r="H17" s="77">
        <v>109</v>
      </c>
      <c r="I17" s="80">
        <v>109</v>
      </c>
      <c r="J17" s="77">
        <v>109</v>
      </c>
      <c r="K17" s="80">
        <v>109</v>
      </c>
      <c r="L17" s="20" t="s">
        <v>21</v>
      </c>
      <c r="M17" s="183"/>
      <c r="N17" s="183"/>
      <c r="O17" s="183"/>
    </row>
    <row r="18" spans="1:24" ht="15.75" thickBot="1">
      <c r="A18" s="3" t="s">
        <v>45</v>
      </c>
      <c r="B18" s="10">
        <v>68</v>
      </c>
      <c r="C18" s="11">
        <v>68</v>
      </c>
      <c r="D18" s="12">
        <v>68</v>
      </c>
      <c r="E18" s="13">
        <v>68</v>
      </c>
      <c r="F18" s="14">
        <v>68</v>
      </c>
      <c r="G18" s="15">
        <v>68</v>
      </c>
      <c r="H18" s="16">
        <v>68</v>
      </c>
      <c r="I18" s="17">
        <v>68</v>
      </c>
      <c r="J18" s="18">
        <v>68</v>
      </c>
      <c r="K18" s="19">
        <v>68</v>
      </c>
      <c r="L18" s="20" t="s">
        <v>14</v>
      </c>
      <c r="M18" s="183"/>
    </row>
    <row r="19" spans="1:24" ht="15.75" thickBot="1">
      <c r="A19" s="3" t="s">
        <v>48</v>
      </c>
      <c r="B19" s="10">
        <v>159</v>
      </c>
      <c r="C19" s="11">
        <v>159</v>
      </c>
      <c r="D19" s="12">
        <v>159</v>
      </c>
      <c r="E19" s="13">
        <v>159</v>
      </c>
      <c r="F19" s="14">
        <v>159</v>
      </c>
      <c r="G19" s="15">
        <v>159</v>
      </c>
      <c r="H19" s="16">
        <v>159</v>
      </c>
      <c r="I19" s="17">
        <v>159</v>
      </c>
      <c r="J19" s="18">
        <v>159</v>
      </c>
      <c r="K19" s="19">
        <v>159</v>
      </c>
      <c r="L19" s="20" t="s">
        <v>21</v>
      </c>
      <c r="M19" s="183"/>
    </row>
    <row r="20" spans="1:24" ht="15.75" thickBot="1">
      <c r="A20" s="3" t="s">
        <v>51</v>
      </c>
      <c r="B20" s="10">
        <v>39</v>
      </c>
      <c r="C20" s="11">
        <v>39</v>
      </c>
      <c r="D20" s="12">
        <v>39</v>
      </c>
      <c r="E20" s="13">
        <v>39</v>
      </c>
      <c r="F20" s="14">
        <v>39</v>
      </c>
      <c r="G20" s="15">
        <v>39</v>
      </c>
      <c r="H20" s="16">
        <v>39</v>
      </c>
      <c r="I20" s="17">
        <v>39</v>
      </c>
      <c r="J20" s="18">
        <v>39</v>
      </c>
      <c r="K20" s="19">
        <v>39</v>
      </c>
      <c r="L20" s="20" t="s">
        <v>21</v>
      </c>
      <c r="M20" s="183"/>
    </row>
    <row r="21" spans="1:24" ht="15.75" thickBot="1">
      <c r="A21" s="3" t="s">
        <v>353</v>
      </c>
      <c r="B21" s="10">
        <v>0</v>
      </c>
      <c r="C21" s="11">
        <v>126</v>
      </c>
      <c r="D21" s="12">
        <v>126</v>
      </c>
      <c r="E21" s="13">
        <v>126</v>
      </c>
      <c r="F21" s="14">
        <v>126</v>
      </c>
      <c r="G21" s="15">
        <v>126</v>
      </c>
      <c r="H21" s="16">
        <v>126</v>
      </c>
      <c r="I21" s="17">
        <v>126</v>
      </c>
      <c r="J21" s="18">
        <v>126</v>
      </c>
      <c r="K21" s="19">
        <v>126</v>
      </c>
      <c r="L21" s="20" t="s">
        <v>21</v>
      </c>
      <c r="M21" s="183"/>
    </row>
    <row r="22" spans="1:24" ht="15.75" thickBot="1">
      <c r="A22" s="3" t="s">
        <v>53</v>
      </c>
      <c r="B22" s="10">
        <v>20.7</v>
      </c>
      <c r="C22" s="11">
        <v>20.7</v>
      </c>
      <c r="D22" s="12">
        <v>20.7</v>
      </c>
      <c r="E22" s="13">
        <v>20.7</v>
      </c>
      <c r="F22" s="14">
        <v>20.7</v>
      </c>
      <c r="G22" s="15">
        <v>20.7</v>
      </c>
      <c r="H22" s="16">
        <v>20.7</v>
      </c>
      <c r="I22" s="17">
        <v>20.7</v>
      </c>
      <c r="J22" s="18">
        <v>20.7</v>
      </c>
      <c r="K22" s="19">
        <v>20.7</v>
      </c>
      <c r="L22" s="20" t="s">
        <v>14</v>
      </c>
      <c r="M22" s="183"/>
    </row>
    <row r="23" spans="1:24" ht="15.75" thickBot="1">
      <c r="A23" s="3" t="s">
        <v>55</v>
      </c>
      <c r="B23" s="10">
        <v>68</v>
      </c>
      <c r="C23" s="11">
        <v>68</v>
      </c>
      <c r="D23" s="12">
        <v>68</v>
      </c>
      <c r="E23" s="13">
        <v>68</v>
      </c>
      <c r="F23" s="14">
        <v>68</v>
      </c>
      <c r="G23" s="15">
        <v>68</v>
      </c>
      <c r="H23" s="16">
        <v>68</v>
      </c>
      <c r="I23" s="17">
        <v>68</v>
      </c>
      <c r="J23" s="18">
        <v>68</v>
      </c>
      <c r="K23" s="19">
        <v>68</v>
      </c>
      <c r="L23" s="20" t="s">
        <v>14</v>
      </c>
      <c r="M23" s="183"/>
    </row>
    <row r="24" spans="1:24" ht="15.75" thickBot="1">
      <c r="A24" s="3" t="s">
        <v>57</v>
      </c>
      <c r="B24" s="10">
        <v>172</v>
      </c>
      <c r="C24" s="11">
        <v>172</v>
      </c>
      <c r="D24" s="12">
        <v>172</v>
      </c>
      <c r="E24" s="13">
        <v>172</v>
      </c>
      <c r="F24" s="14">
        <v>172</v>
      </c>
      <c r="G24" s="15">
        <v>172</v>
      </c>
      <c r="H24" s="16">
        <v>172</v>
      </c>
      <c r="I24" s="17">
        <v>172</v>
      </c>
      <c r="J24" s="18">
        <v>172</v>
      </c>
      <c r="K24" s="19">
        <v>172</v>
      </c>
      <c r="L24" s="20" t="s">
        <v>14</v>
      </c>
      <c r="M24" s="183"/>
    </row>
    <row r="25" spans="1:24" ht="15.75" thickBot="1">
      <c r="A25" s="3" t="s">
        <v>61</v>
      </c>
      <c r="B25" s="10">
        <v>458</v>
      </c>
      <c r="C25" s="11">
        <v>458</v>
      </c>
      <c r="D25" s="12">
        <v>458</v>
      </c>
      <c r="E25" s="13">
        <v>458</v>
      </c>
      <c r="F25" s="14">
        <v>458</v>
      </c>
      <c r="G25" s="15">
        <v>458</v>
      </c>
      <c r="H25" s="16">
        <v>458</v>
      </c>
      <c r="I25" s="17">
        <v>458</v>
      </c>
      <c r="J25" s="18">
        <v>458</v>
      </c>
      <c r="K25" s="19">
        <v>458</v>
      </c>
      <c r="L25" s="20" t="s">
        <v>14</v>
      </c>
      <c r="M25" s="183"/>
    </row>
    <row r="26" spans="1:24" ht="15.75" thickBot="1">
      <c r="A26" s="3" t="s">
        <v>64</v>
      </c>
      <c r="B26" s="10">
        <v>56</v>
      </c>
      <c r="C26" s="11">
        <v>56</v>
      </c>
      <c r="D26" s="12">
        <v>56</v>
      </c>
      <c r="E26" s="13">
        <v>56</v>
      </c>
      <c r="F26" s="14">
        <v>56</v>
      </c>
      <c r="G26" s="15">
        <v>56</v>
      </c>
      <c r="H26" s="16">
        <v>56</v>
      </c>
      <c r="I26" s="17">
        <v>56</v>
      </c>
      <c r="J26" s="18">
        <v>56</v>
      </c>
      <c r="K26" s="19">
        <v>56</v>
      </c>
      <c r="L26" s="20" t="s">
        <v>14</v>
      </c>
      <c r="M26" s="183"/>
    </row>
    <row r="27" spans="1:24" ht="15.75" thickBot="1">
      <c r="A27" s="3" t="s">
        <v>66</v>
      </c>
      <c r="B27" s="10">
        <v>57.6</v>
      </c>
      <c r="C27" s="11">
        <v>57.6</v>
      </c>
      <c r="D27" s="12">
        <v>57.6</v>
      </c>
      <c r="E27" s="13">
        <v>57.6</v>
      </c>
      <c r="F27" s="14">
        <v>57.6</v>
      </c>
      <c r="G27" s="15">
        <v>57.6</v>
      </c>
      <c r="H27" s="16">
        <v>57.6</v>
      </c>
      <c r="I27" s="17">
        <v>57.6</v>
      </c>
      <c r="J27" s="18">
        <v>57.6</v>
      </c>
      <c r="K27" s="19">
        <v>57.6</v>
      </c>
      <c r="L27" s="20" t="s">
        <v>14</v>
      </c>
      <c r="M27" s="183"/>
    </row>
    <row r="28" spans="1:24" ht="15.75" thickBot="1">
      <c r="A28" s="3" t="s">
        <v>68</v>
      </c>
      <c r="B28" s="10">
        <v>186</v>
      </c>
      <c r="C28" s="11">
        <v>186</v>
      </c>
      <c r="D28" s="12">
        <v>186</v>
      </c>
      <c r="E28" s="13">
        <v>186</v>
      </c>
      <c r="F28" s="14">
        <v>186</v>
      </c>
      <c r="G28" s="15">
        <v>186</v>
      </c>
      <c r="H28" s="16">
        <v>186</v>
      </c>
      <c r="I28" s="17">
        <v>186</v>
      </c>
      <c r="J28" s="18">
        <v>186</v>
      </c>
      <c r="K28" s="19">
        <v>186</v>
      </c>
      <c r="L28" s="20" t="s">
        <v>14</v>
      </c>
      <c r="M28" s="183"/>
    </row>
    <row r="29" spans="1:24" s="177" customFormat="1" ht="15.75" thickBot="1">
      <c r="A29" s="3" t="s">
        <v>454</v>
      </c>
      <c r="B29" s="77">
        <v>0</v>
      </c>
      <c r="C29" s="80">
        <v>0</v>
      </c>
      <c r="D29" s="77">
        <v>0</v>
      </c>
      <c r="E29" s="80">
        <v>0</v>
      </c>
      <c r="F29" s="77">
        <v>0</v>
      </c>
      <c r="G29" s="80">
        <v>0</v>
      </c>
      <c r="H29" s="77">
        <v>0</v>
      </c>
      <c r="I29" s="80">
        <v>0</v>
      </c>
      <c r="J29" s="77">
        <v>0</v>
      </c>
      <c r="K29" s="80">
        <v>0</v>
      </c>
      <c r="L29" s="77" t="s">
        <v>166</v>
      </c>
      <c r="M29" s="183"/>
      <c r="N29" s="182"/>
      <c r="O29" s="182"/>
      <c r="P29" s="182"/>
      <c r="Q29" s="182"/>
      <c r="R29" s="182"/>
      <c r="S29" s="182"/>
      <c r="T29" s="182"/>
      <c r="U29" s="182"/>
      <c r="V29" s="182"/>
      <c r="W29" s="182"/>
      <c r="X29" s="182"/>
    </row>
    <row r="30" spans="1:24" ht="15.75" thickBot="1">
      <c r="A30" s="3" t="s">
        <v>70</v>
      </c>
      <c r="B30" s="10">
        <v>98.7</v>
      </c>
      <c r="C30" s="11">
        <v>98.7</v>
      </c>
      <c r="D30" s="12">
        <v>98.7</v>
      </c>
      <c r="E30" s="13">
        <v>98.7</v>
      </c>
      <c r="F30" s="14">
        <v>98.7</v>
      </c>
      <c r="G30" s="15">
        <v>98.7</v>
      </c>
      <c r="H30" s="16">
        <v>98.7</v>
      </c>
      <c r="I30" s="17">
        <v>98.7</v>
      </c>
      <c r="J30" s="18">
        <v>98.7</v>
      </c>
      <c r="K30" s="19">
        <v>98.7</v>
      </c>
      <c r="L30" s="20" t="s">
        <v>21</v>
      </c>
      <c r="M30" s="183"/>
    </row>
    <row r="31" spans="1:24" ht="15.75" thickBot="1">
      <c r="A31" s="3" t="s">
        <v>73</v>
      </c>
      <c r="B31" s="10">
        <v>270</v>
      </c>
      <c r="C31" s="11">
        <v>270</v>
      </c>
      <c r="D31" s="12">
        <v>270</v>
      </c>
      <c r="E31" s="13">
        <v>270</v>
      </c>
      <c r="F31" s="14">
        <v>270</v>
      </c>
      <c r="G31" s="15">
        <v>270</v>
      </c>
      <c r="H31" s="16">
        <v>270</v>
      </c>
      <c r="I31" s="17">
        <v>270</v>
      </c>
      <c r="J31" s="18">
        <v>270</v>
      </c>
      <c r="K31" s="19">
        <v>270</v>
      </c>
      <c r="L31" s="20" t="s">
        <v>21</v>
      </c>
      <c r="M31" s="183"/>
    </row>
    <row r="32" spans="1:24" ht="15.75" thickBot="1">
      <c r="A32" s="3" t="s">
        <v>76</v>
      </c>
      <c r="B32" s="77">
        <v>54</v>
      </c>
      <c r="C32" s="80">
        <v>54</v>
      </c>
      <c r="D32" s="77">
        <v>54</v>
      </c>
      <c r="E32" s="80">
        <v>54</v>
      </c>
      <c r="F32" s="77">
        <v>54</v>
      </c>
      <c r="G32" s="80">
        <v>54</v>
      </c>
      <c r="H32" s="77">
        <v>54</v>
      </c>
      <c r="I32" s="80">
        <v>54</v>
      </c>
      <c r="J32" s="77">
        <v>54</v>
      </c>
      <c r="K32" s="80">
        <v>54</v>
      </c>
      <c r="L32" s="77" t="s">
        <v>14</v>
      </c>
      <c r="M32" s="183"/>
    </row>
    <row r="33" spans="1:24" ht="15.75" thickBot="1">
      <c r="A33" s="3" t="s">
        <v>78</v>
      </c>
      <c r="B33" s="77">
        <v>480</v>
      </c>
      <c r="C33" s="80">
        <v>480</v>
      </c>
      <c r="D33" s="77">
        <v>240</v>
      </c>
      <c r="E33" s="80">
        <v>120</v>
      </c>
      <c r="F33" s="77">
        <v>0</v>
      </c>
      <c r="G33" s="80">
        <v>0</v>
      </c>
      <c r="H33" s="77">
        <v>0</v>
      </c>
      <c r="I33" s="80">
        <v>0</v>
      </c>
      <c r="J33" s="77">
        <v>0</v>
      </c>
      <c r="K33" s="80">
        <v>0</v>
      </c>
      <c r="L33" s="77" t="s">
        <v>14</v>
      </c>
      <c r="M33" s="183"/>
    </row>
    <row r="34" spans="1:24" ht="15.75" thickBot="1">
      <c r="A34" s="3" t="s">
        <v>82</v>
      </c>
      <c r="B34" s="10">
        <v>780</v>
      </c>
      <c r="C34" s="11">
        <v>780</v>
      </c>
      <c r="D34" s="12">
        <v>780</v>
      </c>
      <c r="E34" s="13">
        <v>780</v>
      </c>
      <c r="F34" s="14">
        <v>780</v>
      </c>
      <c r="G34" s="15">
        <v>780</v>
      </c>
      <c r="H34" s="16">
        <v>780</v>
      </c>
      <c r="I34" s="17">
        <v>780</v>
      </c>
      <c r="J34" s="18">
        <v>780</v>
      </c>
      <c r="K34" s="19">
        <v>780</v>
      </c>
      <c r="L34" s="20" t="s">
        <v>14</v>
      </c>
      <c r="M34" s="183"/>
    </row>
    <row r="35" spans="1:24" s="145" customFormat="1" ht="15.75" thickBot="1">
      <c r="A35" s="3" t="s">
        <v>84</v>
      </c>
      <c r="B35" s="77">
        <v>130.80000000000001</v>
      </c>
      <c r="C35" s="80">
        <v>130.80000000000001</v>
      </c>
      <c r="D35" s="77">
        <v>130.80000000000001</v>
      </c>
      <c r="E35" s="80">
        <v>130.80000000000001</v>
      </c>
      <c r="F35" s="77">
        <v>130.80000000000001</v>
      </c>
      <c r="G35" s="80">
        <v>130.80000000000001</v>
      </c>
      <c r="H35" s="77">
        <v>130.80000000000001</v>
      </c>
      <c r="I35" s="80">
        <v>130.80000000000001</v>
      </c>
      <c r="J35" s="77">
        <v>130.80000000000001</v>
      </c>
      <c r="K35" s="80">
        <v>130.80000000000001</v>
      </c>
      <c r="L35" s="77" t="s">
        <v>21</v>
      </c>
      <c r="M35" s="183"/>
      <c r="N35" s="182"/>
      <c r="O35" s="182"/>
      <c r="P35" s="182"/>
      <c r="Q35" s="182"/>
      <c r="R35" s="182"/>
      <c r="S35" s="182"/>
      <c r="T35" s="182"/>
      <c r="U35" s="182"/>
      <c r="V35" s="182"/>
      <c r="W35" s="182"/>
      <c r="X35" s="182"/>
    </row>
    <row r="36" spans="1:24" s="154" customFormat="1" ht="15.75" thickBot="1">
      <c r="A36" s="3" t="s">
        <v>382</v>
      </c>
      <c r="B36" s="77">
        <v>0</v>
      </c>
      <c r="C36" s="80">
        <v>119</v>
      </c>
      <c r="D36" s="77">
        <v>119</v>
      </c>
      <c r="E36" s="80">
        <v>119</v>
      </c>
      <c r="F36" s="77">
        <v>119</v>
      </c>
      <c r="G36" s="80">
        <v>119</v>
      </c>
      <c r="H36" s="77">
        <v>119</v>
      </c>
      <c r="I36" s="80">
        <v>119</v>
      </c>
      <c r="J36" s="77">
        <v>119</v>
      </c>
      <c r="K36" s="80">
        <v>119</v>
      </c>
      <c r="L36" s="77" t="s">
        <v>21</v>
      </c>
      <c r="M36" s="183"/>
      <c r="N36" s="182"/>
      <c r="O36" s="182"/>
      <c r="P36" s="182"/>
      <c r="Q36" s="182"/>
      <c r="R36" s="182"/>
      <c r="S36" s="182"/>
      <c r="T36" s="182"/>
      <c r="U36" s="182"/>
      <c r="V36" s="182"/>
      <c r="W36" s="182"/>
      <c r="X36" s="182"/>
    </row>
    <row r="37" spans="1:24" ht="15.75" thickBot="1">
      <c r="A37" s="7" t="s">
        <v>87</v>
      </c>
      <c r="B37" s="79">
        <f>SUM(B3:B36)</f>
        <v>4214.6099999999997</v>
      </c>
      <c r="C37" s="79">
        <f t="shared" ref="C37:K37" si="0">SUM(C3:C36)</f>
        <v>4709.6099999999997</v>
      </c>
      <c r="D37" s="79">
        <f t="shared" si="0"/>
        <v>4679.6099999999997</v>
      </c>
      <c r="E37" s="79">
        <f t="shared" si="0"/>
        <v>4559.6099999999997</v>
      </c>
      <c r="F37" s="79">
        <f t="shared" si="0"/>
        <v>4439.6099999999997</v>
      </c>
      <c r="G37" s="79">
        <f t="shared" si="0"/>
        <v>4439.6099999999997</v>
      </c>
      <c r="H37" s="79">
        <f t="shared" si="0"/>
        <v>4439.6099999999997</v>
      </c>
      <c r="I37" s="79">
        <f t="shared" si="0"/>
        <v>4439.6099999999997</v>
      </c>
      <c r="J37" s="79">
        <f t="shared" si="0"/>
        <v>4439.6099999999997</v>
      </c>
      <c r="K37" s="79">
        <f t="shared" si="0"/>
        <v>4439.6099999999997</v>
      </c>
      <c r="L37" s="79"/>
      <c r="M37" s="184"/>
    </row>
    <row r="38" spans="1:24">
      <c r="B38" s="133"/>
      <c r="C38" s="133"/>
      <c r="D38" s="133"/>
      <c r="E38" s="133"/>
      <c r="F38" s="133"/>
      <c r="G38" s="133"/>
      <c r="H38" s="133"/>
      <c r="I38" s="133"/>
      <c r="J38" s="133"/>
      <c r="K38" s="133"/>
      <c r="N38" s="185"/>
    </row>
    <row r="39" spans="1:24" ht="36" customHeight="1">
      <c r="A39" s="203" t="s">
        <v>102</v>
      </c>
      <c r="B39" s="188"/>
      <c r="C39" s="188"/>
      <c r="D39" s="188"/>
      <c r="E39" s="188"/>
      <c r="F39" s="188"/>
      <c r="G39" s="188"/>
      <c r="H39" s="188"/>
      <c r="I39" s="188"/>
      <c r="J39" s="188"/>
      <c r="K39" s="188"/>
      <c r="L39" s="188"/>
      <c r="N39" s="185"/>
    </row>
    <row r="40" spans="1:24" ht="64.5" customHeight="1">
      <c r="A40" s="203" t="s">
        <v>471</v>
      </c>
      <c r="B40" s="188"/>
      <c r="C40" s="188"/>
      <c r="D40" s="188"/>
      <c r="E40" s="188"/>
      <c r="F40" s="188"/>
      <c r="G40" s="188"/>
      <c r="H40" s="188"/>
      <c r="I40" s="188"/>
      <c r="J40" s="188"/>
      <c r="K40" s="188"/>
      <c r="L40" s="188"/>
      <c r="N40" s="205"/>
      <c r="O40" s="205"/>
      <c r="P40" s="205"/>
      <c r="Q40" s="205"/>
      <c r="R40" s="205"/>
      <c r="S40" s="205"/>
      <c r="T40" s="205"/>
      <c r="U40" s="205"/>
    </row>
    <row r="41" spans="1:24" ht="66" customHeight="1">
      <c r="A41" s="203" t="s">
        <v>334</v>
      </c>
      <c r="B41" s="188"/>
      <c r="C41" s="188"/>
      <c r="D41" s="188"/>
      <c r="E41" s="188"/>
      <c r="F41" s="188"/>
      <c r="G41" s="188"/>
      <c r="H41" s="188"/>
      <c r="I41" s="188"/>
      <c r="J41" s="188"/>
      <c r="K41" s="188"/>
      <c r="L41" s="188"/>
      <c r="N41" s="205"/>
      <c r="O41" s="205"/>
      <c r="P41" s="205"/>
      <c r="Q41" s="205"/>
      <c r="R41" s="205"/>
      <c r="S41" s="205"/>
      <c r="T41" s="205"/>
      <c r="U41" s="205"/>
    </row>
    <row r="42" spans="1:24" ht="75.75" customHeight="1">
      <c r="A42" s="204" t="s">
        <v>326</v>
      </c>
      <c r="B42" s="188"/>
      <c r="C42" s="188"/>
      <c r="D42" s="188"/>
      <c r="E42" s="188"/>
      <c r="F42" s="188"/>
      <c r="G42" s="188"/>
      <c r="H42" s="188"/>
      <c r="I42" s="188"/>
      <c r="J42" s="188"/>
      <c r="K42" s="188"/>
      <c r="L42" s="188"/>
    </row>
    <row r="43" spans="1:24" ht="15.75" thickBot="1"/>
    <row r="44" spans="1:24" ht="19.5">
      <c r="A44" s="1" t="s">
        <v>103</v>
      </c>
    </row>
    <row r="45" spans="1:24" ht="22.5">
      <c r="A45" s="2" t="s">
        <v>1</v>
      </c>
      <c r="B45" s="2" t="s">
        <v>89</v>
      </c>
      <c r="C45" s="2" t="s">
        <v>90</v>
      </c>
      <c r="D45" s="2" t="s">
        <v>91</v>
      </c>
      <c r="E45" s="2" t="s">
        <v>92</v>
      </c>
      <c r="F45" s="2" t="s">
        <v>93</v>
      </c>
      <c r="G45" s="2" t="s">
        <v>94</v>
      </c>
      <c r="H45" s="2" t="s">
        <v>95</v>
      </c>
      <c r="I45" s="2" t="s">
        <v>96</v>
      </c>
      <c r="J45" s="2" t="s">
        <v>97</v>
      </c>
      <c r="K45" s="2" t="s">
        <v>98</v>
      </c>
      <c r="L45" s="2" t="s">
        <v>7</v>
      </c>
    </row>
    <row r="46" spans="1:24" ht="15.75" thickBot="1">
      <c r="A46" s="3" t="s">
        <v>9</v>
      </c>
      <c r="B46" s="21">
        <v>50</v>
      </c>
      <c r="C46" s="22">
        <v>50</v>
      </c>
      <c r="D46" s="23">
        <v>50</v>
      </c>
      <c r="E46" s="24">
        <v>50</v>
      </c>
      <c r="F46" s="25">
        <v>50</v>
      </c>
      <c r="G46" s="26">
        <v>50</v>
      </c>
      <c r="H46" s="27">
        <v>50</v>
      </c>
      <c r="I46" s="28">
        <v>50</v>
      </c>
      <c r="J46" s="29">
        <v>50</v>
      </c>
      <c r="K46" s="30">
        <v>50</v>
      </c>
      <c r="L46" s="31" t="s">
        <v>14</v>
      </c>
    </row>
    <row r="47" spans="1:24" s="172" customFormat="1" ht="15.75" thickBot="1">
      <c r="A47" s="3" t="s">
        <v>339</v>
      </c>
      <c r="B47" s="77">
        <v>0</v>
      </c>
      <c r="C47" s="80">
        <v>0</v>
      </c>
      <c r="D47" s="77">
        <v>210</v>
      </c>
      <c r="E47" s="80">
        <v>210</v>
      </c>
      <c r="F47" s="77">
        <v>210</v>
      </c>
      <c r="G47" s="80">
        <v>210</v>
      </c>
      <c r="H47" s="77">
        <v>210</v>
      </c>
      <c r="I47" s="80">
        <v>210</v>
      </c>
      <c r="J47" s="77">
        <v>210</v>
      </c>
      <c r="K47" s="80">
        <v>210</v>
      </c>
      <c r="L47" s="77" t="s">
        <v>14</v>
      </c>
      <c r="M47" s="182"/>
      <c r="N47" s="182"/>
      <c r="O47" s="182"/>
      <c r="P47" s="182"/>
      <c r="Q47" s="182"/>
      <c r="R47" s="182"/>
      <c r="S47" s="182"/>
      <c r="T47" s="182"/>
      <c r="U47" s="182"/>
      <c r="V47" s="182"/>
      <c r="W47" s="182"/>
      <c r="X47" s="182"/>
    </row>
    <row r="48" spans="1:24" s="160" customFormat="1" ht="15.75" thickBot="1">
      <c r="A48" s="3" t="s">
        <v>432</v>
      </c>
      <c r="B48" s="77">
        <v>0</v>
      </c>
      <c r="C48" s="80">
        <v>30</v>
      </c>
      <c r="D48" s="77">
        <v>30</v>
      </c>
      <c r="E48" s="80">
        <v>30</v>
      </c>
      <c r="F48" s="77">
        <v>30</v>
      </c>
      <c r="G48" s="80">
        <v>30</v>
      </c>
      <c r="H48" s="77">
        <v>30</v>
      </c>
      <c r="I48" s="80">
        <v>30</v>
      </c>
      <c r="J48" s="77">
        <v>30</v>
      </c>
      <c r="K48" s="80">
        <v>30</v>
      </c>
      <c r="L48" s="77" t="s">
        <v>14</v>
      </c>
      <c r="M48" s="182"/>
      <c r="N48" s="182"/>
      <c r="O48" s="182"/>
      <c r="P48" s="182"/>
      <c r="Q48" s="182"/>
      <c r="R48" s="182"/>
      <c r="S48" s="182"/>
      <c r="T48" s="182"/>
      <c r="U48" s="182"/>
      <c r="V48" s="182"/>
      <c r="W48" s="182"/>
      <c r="X48" s="182"/>
    </row>
    <row r="49" spans="1:24" ht="15.75" thickBot="1">
      <c r="A49" s="3" t="s">
        <v>22</v>
      </c>
      <c r="B49" s="21">
        <v>112</v>
      </c>
      <c r="C49" s="22">
        <v>112</v>
      </c>
      <c r="D49" s="23">
        <v>112</v>
      </c>
      <c r="E49" s="24">
        <v>112</v>
      </c>
      <c r="F49" s="25">
        <v>112</v>
      </c>
      <c r="G49" s="26">
        <v>112</v>
      </c>
      <c r="H49" s="27">
        <v>112</v>
      </c>
      <c r="I49" s="28">
        <v>112</v>
      </c>
      <c r="J49" s="29">
        <v>112</v>
      </c>
      <c r="K49" s="30">
        <v>112</v>
      </c>
      <c r="L49" s="31" t="s">
        <v>14</v>
      </c>
    </row>
    <row r="50" spans="1:24" ht="15.75" thickBot="1">
      <c r="A50" s="3" t="s">
        <v>33</v>
      </c>
      <c r="B50" s="21">
        <v>193</v>
      </c>
      <c r="C50" s="22">
        <v>193</v>
      </c>
      <c r="D50" s="23">
        <v>193</v>
      </c>
      <c r="E50" s="24">
        <v>193</v>
      </c>
      <c r="F50" s="25">
        <v>193</v>
      </c>
      <c r="G50" s="26">
        <v>193</v>
      </c>
      <c r="H50" s="27">
        <v>193</v>
      </c>
      <c r="I50" s="28">
        <v>193</v>
      </c>
      <c r="J50" s="29">
        <v>193</v>
      </c>
      <c r="K50" s="30">
        <v>193</v>
      </c>
      <c r="L50" s="31" t="s">
        <v>14</v>
      </c>
    </row>
    <row r="51" spans="1:24" s="152" customFormat="1" ht="15.75" thickBot="1">
      <c r="A51" s="3" t="s">
        <v>400</v>
      </c>
      <c r="B51" s="77">
        <v>100</v>
      </c>
      <c r="C51" s="80">
        <v>100</v>
      </c>
      <c r="D51" s="77">
        <v>100</v>
      </c>
      <c r="E51" s="80">
        <v>100</v>
      </c>
      <c r="F51" s="77">
        <v>100</v>
      </c>
      <c r="G51" s="80">
        <v>100</v>
      </c>
      <c r="H51" s="77">
        <v>100</v>
      </c>
      <c r="I51" s="80">
        <v>100</v>
      </c>
      <c r="J51" s="77">
        <v>100</v>
      </c>
      <c r="K51" s="80">
        <v>100</v>
      </c>
      <c r="L51" s="77" t="s">
        <v>14</v>
      </c>
      <c r="M51" s="182"/>
      <c r="N51" s="182"/>
      <c r="O51" s="182"/>
      <c r="P51" s="182"/>
      <c r="Q51" s="182"/>
      <c r="R51" s="182"/>
      <c r="S51" s="182"/>
      <c r="T51" s="182"/>
      <c r="U51" s="182"/>
      <c r="V51" s="182"/>
      <c r="W51" s="182"/>
      <c r="X51" s="182"/>
    </row>
    <row r="52" spans="1:24" ht="15.75" thickBot="1">
      <c r="A52" s="3" t="s">
        <v>45</v>
      </c>
      <c r="B52" s="21">
        <v>68</v>
      </c>
      <c r="C52" s="22">
        <v>68</v>
      </c>
      <c r="D52" s="23">
        <v>68</v>
      </c>
      <c r="E52" s="24">
        <v>68</v>
      </c>
      <c r="F52" s="25">
        <v>68</v>
      </c>
      <c r="G52" s="26">
        <v>68</v>
      </c>
      <c r="H52" s="27">
        <v>68</v>
      </c>
      <c r="I52" s="28">
        <v>68</v>
      </c>
      <c r="J52" s="29">
        <v>68</v>
      </c>
      <c r="K52" s="30">
        <v>68</v>
      </c>
      <c r="L52" s="31" t="s">
        <v>14</v>
      </c>
    </row>
    <row r="53" spans="1:24">
      <c r="A53" s="3" t="s">
        <v>53</v>
      </c>
      <c r="B53" s="21">
        <v>20.7</v>
      </c>
      <c r="C53" s="22">
        <v>20.7</v>
      </c>
      <c r="D53" s="23">
        <v>20.7</v>
      </c>
      <c r="E53" s="24">
        <v>20.7</v>
      </c>
      <c r="F53" s="25">
        <v>20.7</v>
      </c>
      <c r="G53" s="26">
        <v>20.7</v>
      </c>
      <c r="H53" s="27">
        <v>20.7</v>
      </c>
      <c r="I53" s="28">
        <v>20.7</v>
      </c>
      <c r="J53" s="29">
        <v>20.7</v>
      </c>
      <c r="K53" s="30">
        <v>20.7</v>
      </c>
      <c r="L53" s="31" t="s">
        <v>14</v>
      </c>
    </row>
    <row r="54" spans="1:24">
      <c r="A54" s="3" t="s">
        <v>55</v>
      </c>
      <c r="B54" s="21">
        <v>68</v>
      </c>
      <c r="C54" s="22">
        <v>68</v>
      </c>
      <c r="D54" s="23">
        <v>68</v>
      </c>
      <c r="E54" s="24">
        <v>68</v>
      </c>
      <c r="F54" s="25">
        <v>68</v>
      </c>
      <c r="G54" s="26">
        <v>68</v>
      </c>
      <c r="H54" s="27">
        <v>68</v>
      </c>
      <c r="I54" s="28">
        <v>68</v>
      </c>
      <c r="J54" s="29">
        <v>68</v>
      </c>
      <c r="K54" s="30">
        <v>68</v>
      </c>
      <c r="L54" s="31" t="s">
        <v>14</v>
      </c>
    </row>
    <row r="55" spans="1:24">
      <c r="A55" s="3" t="s">
        <v>57</v>
      </c>
      <c r="B55" s="21">
        <v>172</v>
      </c>
      <c r="C55" s="22">
        <v>172</v>
      </c>
      <c r="D55" s="23">
        <v>172</v>
      </c>
      <c r="E55" s="24">
        <v>172</v>
      </c>
      <c r="F55" s="25">
        <v>172</v>
      </c>
      <c r="G55" s="26">
        <v>172</v>
      </c>
      <c r="H55" s="27">
        <v>172</v>
      </c>
      <c r="I55" s="28">
        <v>172</v>
      </c>
      <c r="J55" s="29">
        <v>172</v>
      </c>
      <c r="K55" s="30">
        <v>172</v>
      </c>
      <c r="L55" s="31" t="s">
        <v>14</v>
      </c>
    </row>
    <row r="56" spans="1:24">
      <c r="A56" s="3" t="s">
        <v>61</v>
      </c>
      <c r="B56" s="21">
        <v>458</v>
      </c>
      <c r="C56" s="22">
        <v>458</v>
      </c>
      <c r="D56" s="23">
        <v>458</v>
      </c>
      <c r="E56" s="24">
        <v>458</v>
      </c>
      <c r="F56" s="25">
        <v>458</v>
      </c>
      <c r="G56" s="26">
        <v>458</v>
      </c>
      <c r="H56" s="27">
        <v>458</v>
      </c>
      <c r="I56" s="28">
        <v>458</v>
      </c>
      <c r="J56" s="29">
        <v>458</v>
      </c>
      <c r="K56" s="30">
        <v>458</v>
      </c>
      <c r="L56" s="31" t="s">
        <v>14</v>
      </c>
    </row>
    <row r="57" spans="1:24">
      <c r="A57" s="3" t="s">
        <v>64</v>
      </c>
      <c r="B57" s="21">
        <v>56</v>
      </c>
      <c r="C57" s="22">
        <v>56</v>
      </c>
      <c r="D57" s="23">
        <v>56</v>
      </c>
      <c r="E57" s="24">
        <v>56</v>
      </c>
      <c r="F57" s="25">
        <v>56</v>
      </c>
      <c r="G57" s="26">
        <v>56</v>
      </c>
      <c r="H57" s="27">
        <v>56</v>
      </c>
      <c r="I57" s="28">
        <v>56</v>
      </c>
      <c r="J57" s="29">
        <v>56</v>
      </c>
      <c r="K57" s="30">
        <v>56</v>
      </c>
      <c r="L57" s="31" t="s">
        <v>14</v>
      </c>
    </row>
    <row r="58" spans="1:24">
      <c r="A58" s="3" t="s">
        <v>66</v>
      </c>
      <c r="B58" s="21">
        <v>57.6</v>
      </c>
      <c r="C58" s="22">
        <v>57.6</v>
      </c>
      <c r="D58" s="23">
        <v>57.6</v>
      </c>
      <c r="E58" s="24">
        <v>57.6</v>
      </c>
      <c r="F58" s="25">
        <v>57.6</v>
      </c>
      <c r="G58" s="26">
        <v>57.6</v>
      </c>
      <c r="H58" s="27">
        <v>57.6</v>
      </c>
      <c r="I58" s="28">
        <v>57.6</v>
      </c>
      <c r="J58" s="29">
        <v>57.6</v>
      </c>
      <c r="K58" s="30">
        <v>57.6</v>
      </c>
      <c r="L58" s="31" t="s">
        <v>14</v>
      </c>
    </row>
    <row r="59" spans="1:24" ht="15.75" thickBot="1">
      <c r="A59" s="3" t="s">
        <v>68</v>
      </c>
      <c r="B59" s="77">
        <v>186</v>
      </c>
      <c r="C59" s="80">
        <v>186</v>
      </c>
      <c r="D59" s="77">
        <v>186</v>
      </c>
      <c r="E59" s="80">
        <v>186</v>
      </c>
      <c r="F59" s="77">
        <v>186</v>
      </c>
      <c r="G59" s="80">
        <v>186</v>
      </c>
      <c r="H59" s="77">
        <v>186</v>
      </c>
      <c r="I59" s="80">
        <v>186</v>
      </c>
      <c r="J59" s="77">
        <v>186</v>
      </c>
      <c r="K59" s="80">
        <v>186</v>
      </c>
      <c r="L59" s="31" t="s">
        <v>14</v>
      </c>
    </row>
    <row r="60" spans="1:24" s="177" customFormat="1" ht="15.75" thickBot="1">
      <c r="A60" s="3" t="s">
        <v>454</v>
      </c>
      <c r="B60" s="77">
        <v>0</v>
      </c>
      <c r="C60" s="80">
        <v>0</v>
      </c>
      <c r="D60" s="77">
        <v>0</v>
      </c>
      <c r="E60" s="80">
        <v>0</v>
      </c>
      <c r="F60" s="77">
        <v>0</v>
      </c>
      <c r="G60" s="80">
        <v>0</v>
      </c>
      <c r="H60" s="77">
        <v>0</v>
      </c>
      <c r="I60" s="80">
        <v>0</v>
      </c>
      <c r="J60" s="77">
        <v>0</v>
      </c>
      <c r="K60" s="80">
        <v>0</v>
      </c>
      <c r="L60" s="77" t="s">
        <v>166</v>
      </c>
      <c r="M60" s="182"/>
      <c r="N60" s="182"/>
      <c r="O60" s="182"/>
      <c r="P60" s="182"/>
      <c r="Q60" s="182"/>
      <c r="R60" s="182"/>
      <c r="S60" s="182"/>
      <c r="T60" s="182"/>
      <c r="U60" s="182"/>
      <c r="V60" s="182"/>
      <c r="W60" s="182"/>
      <c r="X60" s="182"/>
    </row>
    <row r="61" spans="1:24" ht="15.75" thickBot="1">
      <c r="A61" s="3" t="s">
        <v>76</v>
      </c>
      <c r="B61" s="21">
        <v>54</v>
      </c>
      <c r="C61" s="22">
        <v>54</v>
      </c>
      <c r="D61" s="23">
        <v>54</v>
      </c>
      <c r="E61" s="24">
        <v>54</v>
      </c>
      <c r="F61" s="25">
        <v>54</v>
      </c>
      <c r="G61" s="26">
        <v>54</v>
      </c>
      <c r="H61" s="27">
        <v>54</v>
      </c>
      <c r="I61" s="28">
        <v>54</v>
      </c>
      <c r="J61" s="29">
        <v>54</v>
      </c>
      <c r="K61" s="30">
        <v>54</v>
      </c>
      <c r="L61" s="31" t="s">
        <v>14</v>
      </c>
    </row>
    <row r="62" spans="1:24">
      <c r="A62" s="3" t="s">
        <v>78</v>
      </c>
      <c r="B62" s="77">
        <v>480</v>
      </c>
      <c r="C62" s="80">
        <v>480</v>
      </c>
      <c r="D62" s="77">
        <v>240</v>
      </c>
      <c r="E62" s="80">
        <v>120</v>
      </c>
      <c r="F62" s="77">
        <v>0</v>
      </c>
      <c r="G62" s="80">
        <v>0</v>
      </c>
      <c r="H62" s="77">
        <v>0</v>
      </c>
      <c r="I62" s="80">
        <v>0</v>
      </c>
      <c r="J62" s="77">
        <v>0</v>
      </c>
      <c r="K62" s="80">
        <v>0</v>
      </c>
      <c r="L62" s="77" t="s">
        <v>14</v>
      </c>
    </row>
    <row r="63" spans="1:24" ht="15.75" thickBot="1">
      <c r="A63" s="3" t="s">
        <v>82</v>
      </c>
      <c r="B63" s="21">
        <v>780</v>
      </c>
      <c r="C63" s="22">
        <v>780</v>
      </c>
      <c r="D63" s="23">
        <v>780</v>
      </c>
      <c r="E63" s="24">
        <v>780</v>
      </c>
      <c r="F63" s="25">
        <v>780</v>
      </c>
      <c r="G63" s="26">
        <v>780</v>
      </c>
      <c r="H63" s="27">
        <v>780</v>
      </c>
      <c r="I63" s="28">
        <v>780</v>
      </c>
      <c r="J63" s="29">
        <v>780</v>
      </c>
      <c r="K63" s="30">
        <v>780</v>
      </c>
      <c r="L63" s="31" t="s">
        <v>14</v>
      </c>
      <c r="M63" s="184"/>
      <c r="N63" s="184"/>
    </row>
    <row r="64" spans="1:24" ht="15.75" thickBot="1">
      <c r="A64" s="3" t="s">
        <v>104</v>
      </c>
      <c r="B64" s="77">
        <f>B86*0.094</f>
        <v>127.77513999999999</v>
      </c>
      <c r="C64" s="80">
        <f t="shared" ref="C64:K64" si="1">C86*0.094</f>
        <v>150.80513999999999</v>
      </c>
      <c r="D64" s="77">
        <f t="shared" si="1"/>
        <v>150.80513999999999</v>
      </c>
      <c r="E64" s="80">
        <f t="shared" si="1"/>
        <v>150.80513999999999</v>
      </c>
      <c r="F64" s="77">
        <f t="shared" si="1"/>
        <v>150.80513999999999</v>
      </c>
      <c r="G64" s="80">
        <f t="shared" si="1"/>
        <v>150.80513999999999</v>
      </c>
      <c r="H64" s="77">
        <f t="shared" si="1"/>
        <v>150.80513999999999</v>
      </c>
      <c r="I64" s="80">
        <f t="shared" si="1"/>
        <v>150.80513999999999</v>
      </c>
      <c r="J64" s="77">
        <f t="shared" si="1"/>
        <v>150.80513999999999</v>
      </c>
      <c r="K64" s="80">
        <f t="shared" si="1"/>
        <v>150.80513999999999</v>
      </c>
      <c r="L64" s="77" t="s">
        <v>21</v>
      </c>
      <c r="N64" s="184"/>
    </row>
    <row r="65" spans="1:14" ht="15.75" thickBot="1">
      <c r="A65" s="3" t="s">
        <v>105</v>
      </c>
      <c r="B65" s="123" t="s">
        <v>325</v>
      </c>
      <c r="C65" s="22" t="s">
        <v>325</v>
      </c>
      <c r="D65" s="23" t="s">
        <v>325</v>
      </c>
      <c r="E65" s="24" t="s">
        <v>325</v>
      </c>
      <c r="F65" s="25" t="s">
        <v>325</v>
      </c>
      <c r="G65" s="26" t="s">
        <v>325</v>
      </c>
      <c r="H65" s="27" t="s">
        <v>325</v>
      </c>
      <c r="I65" s="28" t="s">
        <v>325</v>
      </c>
      <c r="J65" s="29" t="s">
        <v>325</v>
      </c>
      <c r="K65" s="30" t="s">
        <v>325</v>
      </c>
      <c r="L65" s="31" t="s">
        <v>21</v>
      </c>
      <c r="M65" s="184"/>
      <c r="N65" s="184"/>
    </row>
    <row r="66" spans="1:14" ht="15.75" thickBot="1">
      <c r="A66" s="3" t="s">
        <v>87</v>
      </c>
      <c r="B66" s="79">
        <f>SUM(B46:B64)</f>
        <v>2983.0751400000004</v>
      </c>
      <c r="C66" s="81">
        <f t="shared" ref="C66:K66" si="2">SUM(C46:C64)</f>
        <v>3036.1051400000001</v>
      </c>
      <c r="D66" s="79">
        <f t="shared" si="2"/>
        <v>3006.1051400000001</v>
      </c>
      <c r="E66" s="81">
        <f t="shared" si="2"/>
        <v>2886.1051400000001</v>
      </c>
      <c r="F66" s="79">
        <f t="shared" si="2"/>
        <v>2766.1051400000001</v>
      </c>
      <c r="G66" s="81">
        <f t="shared" si="2"/>
        <v>2766.1051400000001</v>
      </c>
      <c r="H66" s="79">
        <f t="shared" si="2"/>
        <v>2766.1051400000001</v>
      </c>
      <c r="I66" s="81">
        <f t="shared" si="2"/>
        <v>2766.1051400000001</v>
      </c>
      <c r="J66" s="79">
        <f t="shared" si="2"/>
        <v>2766.1051400000001</v>
      </c>
      <c r="K66" s="81">
        <f t="shared" si="2"/>
        <v>2766.1051400000001</v>
      </c>
      <c r="L66" s="79"/>
    </row>
    <row r="67" spans="1:14" ht="15.75" thickBot="1">
      <c r="B67" s="133"/>
      <c r="C67" s="133"/>
      <c r="D67" s="133"/>
      <c r="E67" s="133"/>
      <c r="F67" s="133"/>
      <c r="G67" s="133"/>
      <c r="H67" s="133"/>
      <c r="I67" s="133"/>
      <c r="J67" s="133"/>
      <c r="K67" s="133"/>
    </row>
    <row r="68" spans="1:14" ht="20.25" thickBot="1">
      <c r="A68" s="1" t="s">
        <v>106</v>
      </c>
    </row>
    <row r="69" spans="1:14" ht="23.25" thickBot="1">
      <c r="A69" s="2" t="s">
        <v>1</v>
      </c>
      <c r="B69" s="2" t="s">
        <v>89</v>
      </c>
      <c r="C69" s="2" t="s">
        <v>90</v>
      </c>
      <c r="D69" s="2" t="s">
        <v>91</v>
      </c>
      <c r="E69" s="2" t="s">
        <v>92</v>
      </c>
      <c r="F69" s="2" t="s">
        <v>93</v>
      </c>
      <c r="G69" s="2" t="s">
        <v>94</v>
      </c>
      <c r="H69" s="2" t="s">
        <v>95</v>
      </c>
      <c r="I69" s="2" t="s">
        <v>96</v>
      </c>
      <c r="J69" s="2" t="s">
        <v>97</v>
      </c>
      <c r="K69" s="2" t="s">
        <v>98</v>
      </c>
      <c r="L69" s="2" t="s">
        <v>7</v>
      </c>
    </row>
    <row r="70" spans="1:14" ht="15.75" thickBot="1">
      <c r="A70" s="3" t="s">
        <v>99</v>
      </c>
      <c r="B70" s="32">
        <v>0</v>
      </c>
      <c r="C70" s="33">
        <v>220</v>
      </c>
      <c r="D70" s="34">
        <v>220</v>
      </c>
      <c r="E70" s="35">
        <v>220</v>
      </c>
      <c r="F70" s="36">
        <v>220</v>
      </c>
      <c r="G70" s="37">
        <v>220</v>
      </c>
      <c r="H70" s="38">
        <v>220</v>
      </c>
      <c r="I70" s="39">
        <v>220</v>
      </c>
      <c r="J70" s="40">
        <v>220</v>
      </c>
      <c r="K70" s="41">
        <v>220</v>
      </c>
      <c r="L70" s="42" t="s">
        <v>21</v>
      </c>
      <c r="M70" s="183"/>
    </row>
    <row r="71" spans="1:14" ht="15.75" thickBot="1">
      <c r="A71" s="3" t="s">
        <v>16</v>
      </c>
      <c r="B71" s="32">
        <v>56.7</v>
      </c>
      <c r="C71" s="33">
        <v>56.7</v>
      </c>
      <c r="D71" s="34">
        <v>56.7</v>
      </c>
      <c r="E71" s="35">
        <v>56.7</v>
      </c>
      <c r="F71" s="36">
        <v>56.7</v>
      </c>
      <c r="G71" s="37">
        <v>56.7</v>
      </c>
      <c r="H71" s="38">
        <v>56.7</v>
      </c>
      <c r="I71" s="39">
        <v>56.7</v>
      </c>
      <c r="J71" s="40">
        <v>56.7</v>
      </c>
      <c r="K71" s="41">
        <v>56.7</v>
      </c>
      <c r="L71" s="42" t="s">
        <v>21</v>
      </c>
      <c r="M71" s="183"/>
    </row>
    <row r="72" spans="1:14" ht="15.75" thickBot="1">
      <c r="A72" s="3" t="s">
        <v>27</v>
      </c>
      <c r="B72" s="32">
        <v>132.30000000000001</v>
      </c>
      <c r="C72" s="33">
        <v>132.30000000000001</v>
      </c>
      <c r="D72" s="34">
        <v>132.30000000000001</v>
      </c>
      <c r="E72" s="35">
        <v>132.30000000000001</v>
      </c>
      <c r="F72" s="36">
        <v>132.30000000000001</v>
      </c>
      <c r="G72" s="37">
        <v>132.30000000000001</v>
      </c>
      <c r="H72" s="38">
        <v>132.30000000000001</v>
      </c>
      <c r="I72" s="39">
        <v>132.30000000000001</v>
      </c>
      <c r="J72" s="40">
        <v>132.30000000000001</v>
      </c>
      <c r="K72" s="41">
        <v>132.30000000000001</v>
      </c>
      <c r="L72" s="42" t="s">
        <v>21</v>
      </c>
      <c r="M72" s="183"/>
    </row>
    <row r="73" spans="1:14" ht="15.75" thickBot="1">
      <c r="A73" s="3" t="s">
        <v>30</v>
      </c>
      <c r="B73" s="32">
        <v>39.380000000000003</v>
      </c>
      <c r="C73" s="33">
        <v>39.380000000000003</v>
      </c>
      <c r="D73" s="34">
        <v>39.380000000000003</v>
      </c>
      <c r="E73" s="35">
        <v>39.380000000000003</v>
      </c>
      <c r="F73" s="36">
        <v>39.380000000000003</v>
      </c>
      <c r="G73" s="37">
        <v>39.380000000000003</v>
      </c>
      <c r="H73" s="38">
        <v>39.380000000000003</v>
      </c>
      <c r="I73" s="39">
        <v>39.380000000000003</v>
      </c>
      <c r="J73" s="40">
        <v>39.380000000000003</v>
      </c>
      <c r="K73" s="41">
        <v>39.380000000000003</v>
      </c>
      <c r="L73" s="42" t="s">
        <v>21</v>
      </c>
      <c r="M73" s="183"/>
    </row>
    <row r="74" spans="1:14" ht="15.75" thickBot="1">
      <c r="A74" s="3" t="s">
        <v>36</v>
      </c>
      <c r="B74" s="32">
        <v>70.88</v>
      </c>
      <c r="C74" s="33">
        <v>70.88</v>
      </c>
      <c r="D74" s="34">
        <v>70.88</v>
      </c>
      <c r="E74" s="35">
        <v>70.88</v>
      </c>
      <c r="F74" s="36">
        <v>70.88</v>
      </c>
      <c r="G74" s="37">
        <v>70.88</v>
      </c>
      <c r="H74" s="38">
        <v>70.88</v>
      </c>
      <c r="I74" s="39">
        <v>70.88</v>
      </c>
      <c r="J74" s="40">
        <v>70.88</v>
      </c>
      <c r="K74" s="41">
        <v>70.88</v>
      </c>
      <c r="L74" s="42" t="s">
        <v>21</v>
      </c>
      <c r="M74" s="183"/>
    </row>
    <row r="75" spans="1:14" ht="15.75" thickBot="1">
      <c r="A75" s="3" t="s">
        <v>39</v>
      </c>
      <c r="B75" s="32">
        <v>53.55</v>
      </c>
      <c r="C75" s="33">
        <v>53.55</v>
      </c>
      <c r="D75" s="34">
        <v>53.55</v>
      </c>
      <c r="E75" s="35">
        <v>53.55</v>
      </c>
      <c r="F75" s="36">
        <v>53.55</v>
      </c>
      <c r="G75" s="37">
        <v>53.55</v>
      </c>
      <c r="H75" s="38">
        <v>53.55</v>
      </c>
      <c r="I75" s="39">
        <v>53.55</v>
      </c>
      <c r="J75" s="40">
        <v>53.55</v>
      </c>
      <c r="K75" s="41">
        <v>53.55</v>
      </c>
      <c r="L75" s="42" t="s">
        <v>21</v>
      </c>
      <c r="M75" s="183"/>
    </row>
    <row r="76" spans="1:14" ht="15.75" thickBot="1">
      <c r="A76" s="3" t="s">
        <v>42</v>
      </c>
      <c r="B76" s="32">
        <v>100</v>
      </c>
      <c r="C76" s="33">
        <v>100</v>
      </c>
      <c r="D76" s="34">
        <v>100</v>
      </c>
      <c r="E76" s="35">
        <v>100</v>
      </c>
      <c r="F76" s="36">
        <v>100</v>
      </c>
      <c r="G76" s="37">
        <v>100</v>
      </c>
      <c r="H76" s="38">
        <v>100</v>
      </c>
      <c r="I76" s="39">
        <v>100</v>
      </c>
      <c r="J76" s="40">
        <v>100</v>
      </c>
      <c r="K76" s="41">
        <v>100</v>
      </c>
      <c r="L76" s="42" t="s">
        <v>21</v>
      </c>
      <c r="M76" s="183"/>
    </row>
    <row r="77" spans="1:14" ht="15.75" thickBot="1">
      <c r="A77" s="3" t="s">
        <v>100</v>
      </c>
      <c r="B77" s="32">
        <v>100</v>
      </c>
      <c r="C77" s="33">
        <v>100</v>
      </c>
      <c r="D77" s="34">
        <v>100</v>
      </c>
      <c r="E77" s="35">
        <v>100</v>
      </c>
      <c r="F77" s="36">
        <v>100</v>
      </c>
      <c r="G77" s="37">
        <v>100</v>
      </c>
      <c r="H77" s="38">
        <v>100</v>
      </c>
      <c r="I77" s="39">
        <v>100</v>
      </c>
      <c r="J77" s="40">
        <v>100</v>
      </c>
      <c r="K77" s="41">
        <v>100</v>
      </c>
      <c r="L77" s="42" t="s">
        <v>21</v>
      </c>
      <c r="M77" s="183"/>
    </row>
    <row r="78" spans="1:14" ht="15.75" thickBot="1">
      <c r="A78" s="3" t="s">
        <v>101</v>
      </c>
      <c r="B78" s="77">
        <v>109</v>
      </c>
      <c r="C78" s="80">
        <v>109</v>
      </c>
      <c r="D78" s="77">
        <v>109</v>
      </c>
      <c r="E78" s="80">
        <v>109</v>
      </c>
      <c r="F78" s="77">
        <v>109</v>
      </c>
      <c r="G78" s="80">
        <v>109</v>
      </c>
      <c r="H78" s="77">
        <v>109</v>
      </c>
      <c r="I78" s="80">
        <v>109</v>
      </c>
      <c r="J78" s="77">
        <v>109</v>
      </c>
      <c r="K78" s="80">
        <v>109</v>
      </c>
      <c r="L78" s="77" t="s">
        <v>21</v>
      </c>
      <c r="M78" s="183"/>
    </row>
    <row r="79" spans="1:14" ht="15.75" thickBot="1">
      <c r="A79" s="3" t="s">
        <v>48</v>
      </c>
      <c r="B79" s="32">
        <v>159</v>
      </c>
      <c r="C79" s="33">
        <v>159</v>
      </c>
      <c r="D79" s="34">
        <v>159</v>
      </c>
      <c r="E79" s="35">
        <v>159</v>
      </c>
      <c r="F79" s="36">
        <v>159</v>
      </c>
      <c r="G79" s="37">
        <v>159</v>
      </c>
      <c r="H79" s="38">
        <v>159</v>
      </c>
      <c r="I79" s="39">
        <v>159</v>
      </c>
      <c r="J79" s="40">
        <v>159</v>
      </c>
      <c r="K79" s="41">
        <v>159</v>
      </c>
      <c r="L79" s="42" t="s">
        <v>21</v>
      </c>
      <c r="M79" s="183"/>
    </row>
    <row r="80" spans="1:14" ht="15.75" thickBot="1">
      <c r="A80" s="3" t="s">
        <v>51</v>
      </c>
      <c r="B80" s="32">
        <v>39</v>
      </c>
      <c r="C80" s="33">
        <v>39</v>
      </c>
      <c r="D80" s="34">
        <v>39</v>
      </c>
      <c r="E80" s="35">
        <v>39</v>
      </c>
      <c r="F80" s="36">
        <v>39</v>
      </c>
      <c r="G80" s="37">
        <v>39</v>
      </c>
      <c r="H80" s="38">
        <v>39</v>
      </c>
      <c r="I80" s="39">
        <v>39</v>
      </c>
      <c r="J80" s="40">
        <v>39</v>
      </c>
      <c r="K80" s="41">
        <v>39</v>
      </c>
      <c r="L80" s="42" t="s">
        <v>21</v>
      </c>
      <c r="M80" s="183"/>
    </row>
    <row r="81" spans="1:24" ht="15.75" thickBot="1">
      <c r="A81" s="3" t="s">
        <v>353</v>
      </c>
      <c r="B81" s="32">
        <v>0</v>
      </c>
      <c r="C81" s="33">
        <v>126</v>
      </c>
      <c r="D81" s="34">
        <v>126</v>
      </c>
      <c r="E81" s="35">
        <v>126</v>
      </c>
      <c r="F81" s="36">
        <v>126</v>
      </c>
      <c r="G81" s="37">
        <v>126</v>
      </c>
      <c r="H81" s="38">
        <v>126</v>
      </c>
      <c r="I81" s="39">
        <v>126</v>
      </c>
      <c r="J81" s="40">
        <v>126</v>
      </c>
      <c r="K81" s="41">
        <v>126</v>
      </c>
      <c r="L81" s="42" t="s">
        <v>21</v>
      </c>
      <c r="M81" s="183"/>
    </row>
    <row r="82" spans="1:24" ht="15.75" thickBot="1">
      <c r="A82" s="3" t="s">
        <v>70</v>
      </c>
      <c r="B82" s="32">
        <v>98.7</v>
      </c>
      <c r="C82" s="33">
        <v>98.7</v>
      </c>
      <c r="D82" s="34">
        <v>98.7</v>
      </c>
      <c r="E82" s="35">
        <v>98.7</v>
      </c>
      <c r="F82" s="36">
        <v>98.7</v>
      </c>
      <c r="G82" s="37">
        <v>98.7</v>
      </c>
      <c r="H82" s="38">
        <v>98.7</v>
      </c>
      <c r="I82" s="39">
        <v>98.7</v>
      </c>
      <c r="J82" s="40">
        <v>98.7</v>
      </c>
      <c r="K82" s="41">
        <v>98.7</v>
      </c>
      <c r="L82" s="42" t="s">
        <v>21</v>
      </c>
      <c r="M82" s="183"/>
    </row>
    <row r="83" spans="1:24" ht="15.75" thickBot="1">
      <c r="A83" s="3" t="s">
        <v>73</v>
      </c>
      <c r="B83" s="32">
        <v>270</v>
      </c>
      <c r="C83" s="33">
        <v>270</v>
      </c>
      <c r="D83" s="34">
        <v>270</v>
      </c>
      <c r="E83" s="35">
        <v>270</v>
      </c>
      <c r="F83" s="36">
        <v>270</v>
      </c>
      <c r="G83" s="37">
        <v>270</v>
      </c>
      <c r="H83" s="38">
        <v>270</v>
      </c>
      <c r="I83" s="39">
        <v>270</v>
      </c>
      <c r="J83" s="40">
        <v>270</v>
      </c>
      <c r="K83" s="41">
        <v>270</v>
      </c>
      <c r="L83" s="42" t="s">
        <v>21</v>
      </c>
      <c r="M83" s="183"/>
    </row>
    <row r="84" spans="1:24" s="154" customFormat="1" ht="15.75" thickBot="1">
      <c r="A84" s="3" t="s">
        <v>84</v>
      </c>
      <c r="B84" s="77">
        <v>130.80000000000001</v>
      </c>
      <c r="C84" s="80">
        <v>130.80000000000001</v>
      </c>
      <c r="D84" s="77">
        <v>130.80000000000001</v>
      </c>
      <c r="E84" s="80">
        <v>130.80000000000001</v>
      </c>
      <c r="F84" s="77">
        <v>130.80000000000001</v>
      </c>
      <c r="G84" s="80">
        <v>130.80000000000001</v>
      </c>
      <c r="H84" s="77">
        <v>130.80000000000001</v>
      </c>
      <c r="I84" s="80">
        <v>130.80000000000001</v>
      </c>
      <c r="J84" s="77">
        <v>130.80000000000001</v>
      </c>
      <c r="K84" s="80">
        <v>130.80000000000001</v>
      </c>
      <c r="L84" s="77" t="s">
        <v>21</v>
      </c>
      <c r="M84" s="183"/>
      <c r="N84" s="182"/>
      <c r="O84" s="182"/>
      <c r="P84" s="182"/>
      <c r="Q84" s="182"/>
      <c r="R84" s="182"/>
      <c r="S84" s="182"/>
      <c r="T84" s="182"/>
      <c r="U84" s="182"/>
      <c r="V84" s="182"/>
      <c r="W84" s="182"/>
      <c r="X84" s="182"/>
    </row>
    <row r="85" spans="1:24" s="154" customFormat="1" ht="15.75" thickBot="1">
      <c r="A85" s="3" t="s">
        <v>382</v>
      </c>
      <c r="B85" s="77">
        <v>0</v>
      </c>
      <c r="C85" s="80">
        <v>119</v>
      </c>
      <c r="D85" s="77">
        <v>119</v>
      </c>
      <c r="E85" s="80">
        <v>119</v>
      </c>
      <c r="F85" s="77">
        <v>119</v>
      </c>
      <c r="G85" s="80">
        <v>119</v>
      </c>
      <c r="H85" s="77">
        <v>119</v>
      </c>
      <c r="I85" s="80">
        <v>119</v>
      </c>
      <c r="J85" s="77">
        <v>119</v>
      </c>
      <c r="K85" s="80">
        <v>119</v>
      </c>
      <c r="L85" s="77" t="s">
        <v>21</v>
      </c>
      <c r="M85" s="183"/>
      <c r="N85" s="182"/>
      <c r="O85" s="182"/>
      <c r="P85" s="182"/>
      <c r="Q85" s="182"/>
      <c r="R85" s="182"/>
      <c r="S85" s="182"/>
      <c r="T85" s="182"/>
      <c r="U85" s="182"/>
      <c r="V85" s="182"/>
      <c r="W85" s="182"/>
      <c r="X85" s="182"/>
    </row>
    <row r="86" spans="1:24" ht="15.75" thickBot="1">
      <c r="A86" s="7" t="s">
        <v>107</v>
      </c>
      <c r="B86" s="79">
        <v>1359.31</v>
      </c>
      <c r="C86" s="79">
        <v>1604.31</v>
      </c>
      <c r="D86" s="79">
        <v>1604.31</v>
      </c>
      <c r="E86" s="79">
        <v>1604.31</v>
      </c>
      <c r="F86" s="79">
        <v>1604.31</v>
      </c>
      <c r="G86" s="79">
        <v>1604.31</v>
      </c>
      <c r="H86" s="79">
        <v>1604.31</v>
      </c>
      <c r="I86" s="79">
        <v>1604.31</v>
      </c>
      <c r="J86" s="79">
        <v>1604.31</v>
      </c>
      <c r="K86" s="79">
        <v>1604.31</v>
      </c>
      <c r="L86" s="79"/>
    </row>
    <row r="87" spans="1:24" ht="15.75" thickBot="1">
      <c r="A87" s="7" t="s">
        <v>108</v>
      </c>
      <c r="B87" s="43">
        <v>0</v>
      </c>
      <c r="C87" s="79">
        <v>220</v>
      </c>
      <c r="D87" s="79">
        <v>220</v>
      </c>
      <c r="E87" s="79">
        <v>220</v>
      </c>
      <c r="F87" s="79">
        <v>220</v>
      </c>
      <c r="G87" s="79">
        <v>220</v>
      </c>
      <c r="H87" s="79">
        <v>220</v>
      </c>
      <c r="I87" s="79">
        <v>220</v>
      </c>
      <c r="J87" s="79">
        <v>220</v>
      </c>
      <c r="K87" s="79">
        <v>220</v>
      </c>
      <c r="L87" s="44"/>
    </row>
    <row r="88" spans="1:24">
      <c r="B88" s="133"/>
      <c r="C88" s="133"/>
      <c r="D88" s="133"/>
      <c r="E88" s="133"/>
      <c r="F88" s="133"/>
      <c r="G88" s="133"/>
      <c r="H88" s="133"/>
      <c r="I88" s="133"/>
      <c r="J88" s="133"/>
      <c r="K88" s="133"/>
    </row>
  </sheetData>
  <sortState ref="A70:L85">
    <sortCondition ref="A70:A85"/>
  </sortState>
  <mergeCells count="5">
    <mergeCell ref="A39:L39"/>
    <mergeCell ref="A40:L40"/>
    <mergeCell ref="A41:L41"/>
    <mergeCell ref="A42:L42"/>
    <mergeCell ref="N40:U41"/>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showGridLines="0" workbookViewId="0">
      <pane ySplit="1" topLeftCell="A2" activePane="bottomLeft" state="frozen"/>
      <selection pane="bottomLeft"/>
    </sheetView>
  </sheetViews>
  <sheetFormatPr defaultRowHeight="15"/>
  <cols>
    <col min="1" max="1" width="25.28515625" customWidth="1"/>
    <col min="2" max="11" width="8.7109375" customWidth="1"/>
    <col min="12" max="12" width="10.7109375" customWidth="1"/>
    <col min="13" max="13" width="9.140625" style="182"/>
    <col min="14" max="14" width="26" style="182" bestFit="1" customWidth="1"/>
    <col min="15" max="15" width="7.140625" style="182" bestFit="1" customWidth="1"/>
    <col min="16" max="25" width="9.140625" style="182"/>
  </cols>
  <sheetData>
    <row r="1" spans="1:25" ht="20.25" thickBot="1">
      <c r="A1" s="1" t="s">
        <v>109</v>
      </c>
    </row>
    <row r="2" spans="1:25" ht="23.25" thickBot="1">
      <c r="A2" s="2" t="s">
        <v>1</v>
      </c>
      <c r="B2" s="2" t="s">
        <v>110</v>
      </c>
      <c r="C2" s="2" t="s">
        <v>111</v>
      </c>
      <c r="D2" s="2" t="s">
        <v>112</v>
      </c>
      <c r="E2" s="2" t="s">
        <v>113</v>
      </c>
      <c r="F2" s="2" t="s">
        <v>114</v>
      </c>
      <c r="G2" s="2" t="s">
        <v>115</v>
      </c>
      <c r="H2" s="2" t="s">
        <v>116</v>
      </c>
      <c r="I2" s="2" t="s">
        <v>117</v>
      </c>
      <c r="J2" s="2" t="s">
        <v>118</v>
      </c>
      <c r="K2" s="2" t="s">
        <v>119</v>
      </c>
      <c r="L2" s="2" t="s">
        <v>7</v>
      </c>
    </row>
    <row r="3" spans="1:25" ht="15.75" thickBot="1">
      <c r="A3" s="3" t="s">
        <v>9</v>
      </c>
      <c r="B3" s="45">
        <v>50</v>
      </c>
      <c r="C3" s="46">
        <v>50</v>
      </c>
      <c r="D3" s="47">
        <v>50</v>
      </c>
      <c r="E3" s="48">
        <v>50</v>
      </c>
      <c r="F3" s="49">
        <v>50</v>
      </c>
      <c r="G3" s="50">
        <v>50</v>
      </c>
      <c r="H3" s="51">
        <v>50</v>
      </c>
      <c r="I3" s="52">
        <v>50</v>
      </c>
      <c r="J3" s="53">
        <v>50</v>
      </c>
      <c r="K3" s="54">
        <v>50</v>
      </c>
      <c r="L3" s="55" t="s">
        <v>14</v>
      </c>
      <c r="M3" s="183"/>
      <c r="N3" s="183"/>
      <c r="O3" s="183"/>
    </row>
    <row r="4" spans="1:25" ht="15.75" thickBot="1">
      <c r="A4" s="3" t="s">
        <v>339</v>
      </c>
      <c r="B4" s="77">
        <v>0</v>
      </c>
      <c r="C4" s="80">
        <v>0</v>
      </c>
      <c r="D4" s="77">
        <v>210</v>
      </c>
      <c r="E4" s="80">
        <v>210</v>
      </c>
      <c r="F4" s="77">
        <v>210</v>
      </c>
      <c r="G4" s="80">
        <v>210</v>
      </c>
      <c r="H4" s="77">
        <v>210</v>
      </c>
      <c r="I4" s="80">
        <v>210</v>
      </c>
      <c r="J4" s="77">
        <v>210</v>
      </c>
      <c r="K4" s="80">
        <v>210</v>
      </c>
      <c r="L4" s="77" t="s">
        <v>14</v>
      </c>
      <c r="M4" s="183"/>
      <c r="N4" s="183"/>
      <c r="O4" s="183"/>
    </row>
    <row r="5" spans="1:25" ht="15.75" thickBot="1">
      <c r="A5" s="3" t="s">
        <v>99</v>
      </c>
      <c r="B5" s="45">
        <v>0</v>
      </c>
      <c r="C5" s="46">
        <v>220</v>
      </c>
      <c r="D5" s="47">
        <v>220</v>
      </c>
      <c r="E5" s="48">
        <v>220</v>
      </c>
      <c r="F5" s="49">
        <v>220</v>
      </c>
      <c r="G5" s="50">
        <v>220</v>
      </c>
      <c r="H5" s="51">
        <v>220</v>
      </c>
      <c r="I5" s="52">
        <v>220</v>
      </c>
      <c r="J5" s="53">
        <v>220</v>
      </c>
      <c r="K5" s="54">
        <v>220</v>
      </c>
      <c r="L5" s="55" t="s">
        <v>21</v>
      </c>
      <c r="M5" s="183"/>
      <c r="N5" s="183"/>
      <c r="O5" s="183"/>
    </row>
    <row r="6" spans="1:25" s="160" customFormat="1" ht="15.75" thickBot="1">
      <c r="A6" s="3" t="s">
        <v>16</v>
      </c>
      <c r="B6" s="45">
        <v>56.7</v>
      </c>
      <c r="C6" s="46">
        <v>56.7</v>
      </c>
      <c r="D6" s="47">
        <v>56.7</v>
      </c>
      <c r="E6" s="48">
        <v>56.7</v>
      </c>
      <c r="F6" s="49">
        <v>56.7</v>
      </c>
      <c r="G6" s="50">
        <v>56.7</v>
      </c>
      <c r="H6" s="51">
        <v>56.7</v>
      </c>
      <c r="I6" s="52">
        <v>56.7</v>
      </c>
      <c r="J6" s="53">
        <v>56.7</v>
      </c>
      <c r="K6" s="54">
        <v>56.7</v>
      </c>
      <c r="L6" s="55" t="s">
        <v>21</v>
      </c>
      <c r="M6" s="183"/>
      <c r="N6" s="183"/>
      <c r="O6" s="183"/>
      <c r="P6" s="182"/>
      <c r="Q6" s="182"/>
      <c r="R6" s="182"/>
      <c r="S6" s="182"/>
      <c r="T6" s="182"/>
      <c r="U6" s="182"/>
      <c r="V6" s="182"/>
      <c r="W6" s="182"/>
      <c r="X6" s="182"/>
      <c r="Y6" s="182"/>
    </row>
    <row r="7" spans="1:25" ht="15.75" thickBot="1">
      <c r="A7" s="3" t="s">
        <v>432</v>
      </c>
      <c r="B7" s="77">
        <v>30</v>
      </c>
      <c r="C7" s="80">
        <v>30</v>
      </c>
      <c r="D7" s="77">
        <v>30</v>
      </c>
      <c r="E7" s="80">
        <v>30</v>
      </c>
      <c r="F7" s="77">
        <v>30</v>
      </c>
      <c r="G7" s="80">
        <v>30</v>
      </c>
      <c r="H7" s="77">
        <v>30</v>
      </c>
      <c r="I7" s="80">
        <v>30</v>
      </c>
      <c r="J7" s="77">
        <v>30</v>
      </c>
      <c r="K7" s="80">
        <v>30</v>
      </c>
      <c r="L7" s="77" t="s">
        <v>14</v>
      </c>
      <c r="M7" s="183"/>
      <c r="N7" s="183"/>
      <c r="O7" s="183"/>
    </row>
    <row r="8" spans="1:25" ht="15.75" thickBot="1">
      <c r="A8" s="3" t="s">
        <v>22</v>
      </c>
      <c r="B8" s="45">
        <v>143</v>
      </c>
      <c r="C8" s="46">
        <v>143</v>
      </c>
      <c r="D8" s="47">
        <v>143</v>
      </c>
      <c r="E8" s="48">
        <v>143</v>
      </c>
      <c r="F8" s="49">
        <v>143</v>
      </c>
      <c r="G8" s="50">
        <v>143</v>
      </c>
      <c r="H8" s="51">
        <v>143</v>
      </c>
      <c r="I8" s="52">
        <v>143</v>
      </c>
      <c r="J8" s="53">
        <v>143</v>
      </c>
      <c r="K8" s="54">
        <v>143</v>
      </c>
      <c r="L8" s="55" t="s">
        <v>14</v>
      </c>
      <c r="M8" s="183"/>
      <c r="N8" s="183"/>
      <c r="O8" s="183"/>
    </row>
    <row r="9" spans="1:25" ht="15.75" thickBot="1">
      <c r="A9" s="3" t="s">
        <v>27</v>
      </c>
      <c r="B9" s="45">
        <v>132.30000000000001</v>
      </c>
      <c r="C9" s="46">
        <v>132.30000000000001</v>
      </c>
      <c r="D9" s="47">
        <v>132.30000000000001</v>
      </c>
      <c r="E9" s="48">
        <v>132.30000000000001</v>
      </c>
      <c r="F9" s="49">
        <v>132.30000000000001</v>
      </c>
      <c r="G9" s="50">
        <v>132.30000000000001</v>
      </c>
      <c r="H9" s="51">
        <v>132.30000000000001</v>
      </c>
      <c r="I9" s="52">
        <v>132.30000000000001</v>
      </c>
      <c r="J9" s="53">
        <v>132.30000000000001</v>
      </c>
      <c r="K9" s="54">
        <v>132.30000000000001</v>
      </c>
      <c r="L9" s="55" t="s">
        <v>21</v>
      </c>
      <c r="M9" s="183"/>
      <c r="N9" s="183"/>
      <c r="O9" s="183"/>
    </row>
    <row r="10" spans="1:25" ht="15.75" thickBot="1">
      <c r="A10" s="3" t="s">
        <v>30</v>
      </c>
      <c r="B10" s="45">
        <v>52.5</v>
      </c>
      <c r="C10" s="46">
        <v>52.5</v>
      </c>
      <c r="D10" s="47">
        <v>52.5</v>
      </c>
      <c r="E10" s="48">
        <v>52.5</v>
      </c>
      <c r="F10" s="49">
        <v>52.5</v>
      </c>
      <c r="G10" s="50">
        <v>52.5</v>
      </c>
      <c r="H10" s="51">
        <v>52.5</v>
      </c>
      <c r="I10" s="52">
        <v>52.5</v>
      </c>
      <c r="J10" s="53">
        <v>52.5</v>
      </c>
      <c r="K10" s="54">
        <v>52.5</v>
      </c>
      <c r="L10" s="55" t="s">
        <v>21</v>
      </c>
      <c r="M10" s="183"/>
      <c r="N10" s="183"/>
      <c r="O10" s="183"/>
    </row>
    <row r="11" spans="1:25" ht="15.75" thickBot="1">
      <c r="A11" s="3" t="s">
        <v>33</v>
      </c>
      <c r="B11" s="45">
        <v>216</v>
      </c>
      <c r="C11" s="46">
        <v>216</v>
      </c>
      <c r="D11" s="47">
        <v>216</v>
      </c>
      <c r="E11" s="48">
        <v>216</v>
      </c>
      <c r="F11" s="49">
        <v>216</v>
      </c>
      <c r="G11" s="50">
        <v>216</v>
      </c>
      <c r="H11" s="51">
        <v>216</v>
      </c>
      <c r="I11" s="52">
        <v>216</v>
      </c>
      <c r="J11" s="53">
        <v>216</v>
      </c>
      <c r="K11" s="54">
        <v>216</v>
      </c>
      <c r="L11" s="55" t="s">
        <v>14</v>
      </c>
      <c r="M11" s="183"/>
      <c r="N11" s="183"/>
      <c r="O11" s="183"/>
    </row>
    <row r="12" spans="1:25" ht="15.75" thickBot="1">
      <c r="A12" s="3" t="s">
        <v>36</v>
      </c>
      <c r="B12" s="45">
        <v>94.5</v>
      </c>
      <c r="C12" s="46">
        <v>94.5</v>
      </c>
      <c r="D12" s="47">
        <v>94.5</v>
      </c>
      <c r="E12" s="48">
        <v>94.5</v>
      </c>
      <c r="F12" s="49">
        <v>94.5</v>
      </c>
      <c r="G12" s="50">
        <v>94.5</v>
      </c>
      <c r="H12" s="51">
        <v>94.5</v>
      </c>
      <c r="I12" s="52">
        <v>94.5</v>
      </c>
      <c r="J12" s="53">
        <v>94.5</v>
      </c>
      <c r="K12" s="54">
        <v>94.5</v>
      </c>
      <c r="L12" s="55" t="s">
        <v>21</v>
      </c>
      <c r="M12" s="183"/>
      <c r="N12" s="183"/>
      <c r="O12" s="183"/>
    </row>
    <row r="13" spans="1:25" s="152" customFormat="1" ht="15.75" thickBot="1">
      <c r="A13" s="3" t="s">
        <v>39</v>
      </c>
      <c r="B13" s="45">
        <v>74.400000000000006</v>
      </c>
      <c r="C13" s="46">
        <v>74.400000000000006</v>
      </c>
      <c r="D13" s="47">
        <v>74.400000000000006</v>
      </c>
      <c r="E13" s="48">
        <v>74.400000000000006</v>
      </c>
      <c r="F13" s="49">
        <v>74.400000000000006</v>
      </c>
      <c r="G13" s="50">
        <v>74.400000000000006</v>
      </c>
      <c r="H13" s="51">
        <v>74.400000000000006</v>
      </c>
      <c r="I13" s="52">
        <v>74.400000000000006</v>
      </c>
      <c r="J13" s="53">
        <v>74.400000000000006</v>
      </c>
      <c r="K13" s="54">
        <v>74.400000000000006</v>
      </c>
      <c r="L13" s="55" t="s">
        <v>21</v>
      </c>
      <c r="M13" s="183"/>
      <c r="N13" s="183"/>
      <c r="O13" s="183"/>
      <c r="P13" s="182"/>
      <c r="Q13" s="182"/>
      <c r="R13" s="182"/>
      <c r="S13" s="182"/>
      <c r="T13" s="182"/>
      <c r="U13" s="182"/>
      <c r="V13" s="182"/>
      <c r="W13" s="182"/>
      <c r="X13" s="182"/>
      <c r="Y13" s="182"/>
    </row>
    <row r="14" spans="1:25" ht="15.75" thickBot="1">
      <c r="A14" s="3" t="s">
        <v>400</v>
      </c>
      <c r="B14" s="77">
        <v>100</v>
      </c>
      <c r="C14" s="80">
        <v>100</v>
      </c>
      <c r="D14" s="77">
        <v>100</v>
      </c>
      <c r="E14" s="80">
        <v>100</v>
      </c>
      <c r="F14" s="77">
        <v>100</v>
      </c>
      <c r="G14" s="80">
        <v>100</v>
      </c>
      <c r="H14" s="77">
        <v>100</v>
      </c>
      <c r="I14" s="80">
        <v>100</v>
      </c>
      <c r="J14" s="77">
        <v>100</v>
      </c>
      <c r="K14" s="80">
        <v>100</v>
      </c>
      <c r="L14" s="77" t="s">
        <v>14</v>
      </c>
      <c r="M14" s="183"/>
      <c r="N14" s="183"/>
      <c r="O14" s="183"/>
    </row>
    <row r="15" spans="1:25" ht="15.75" thickBot="1">
      <c r="A15" s="3" t="s">
        <v>42</v>
      </c>
      <c r="B15" s="45">
        <v>100</v>
      </c>
      <c r="C15" s="46">
        <v>100</v>
      </c>
      <c r="D15" s="47">
        <v>100</v>
      </c>
      <c r="E15" s="48">
        <v>100</v>
      </c>
      <c r="F15" s="49">
        <v>100</v>
      </c>
      <c r="G15" s="50">
        <v>100</v>
      </c>
      <c r="H15" s="51">
        <v>100</v>
      </c>
      <c r="I15" s="52">
        <v>100</v>
      </c>
      <c r="J15" s="53">
        <v>100</v>
      </c>
      <c r="K15" s="54">
        <v>100</v>
      </c>
      <c r="L15" s="55" t="s">
        <v>21</v>
      </c>
      <c r="M15" s="183"/>
      <c r="N15" s="183"/>
      <c r="O15" s="183"/>
    </row>
    <row r="16" spans="1:25" ht="15.75" thickBot="1">
      <c r="A16" s="3" t="s">
        <v>100</v>
      </c>
      <c r="B16" s="45">
        <v>100</v>
      </c>
      <c r="C16" s="46">
        <v>100</v>
      </c>
      <c r="D16" s="47">
        <v>100</v>
      </c>
      <c r="E16" s="48">
        <v>100</v>
      </c>
      <c r="F16" s="49">
        <v>100</v>
      </c>
      <c r="G16" s="50">
        <v>100</v>
      </c>
      <c r="H16" s="51">
        <v>100</v>
      </c>
      <c r="I16" s="52">
        <v>100</v>
      </c>
      <c r="J16" s="53">
        <v>100</v>
      </c>
      <c r="K16" s="54">
        <v>100</v>
      </c>
      <c r="L16" s="55" t="s">
        <v>21</v>
      </c>
      <c r="M16" s="183"/>
      <c r="N16" s="183"/>
      <c r="O16" s="183"/>
    </row>
    <row r="17" spans="1:25" ht="15.75" thickBot="1">
      <c r="A17" s="3" t="s">
        <v>101</v>
      </c>
      <c r="B17" s="77">
        <v>109</v>
      </c>
      <c r="C17" s="80">
        <v>109</v>
      </c>
      <c r="D17" s="77">
        <v>109</v>
      </c>
      <c r="E17" s="80">
        <v>109</v>
      </c>
      <c r="F17" s="77">
        <v>109</v>
      </c>
      <c r="G17" s="80">
        <v>109</v>
      </c>
      <c r="H17" s="77">
        <v>109</v>
      </c>
      <c r="I17" s="80">
        <v>109</v>
      </c>
      <c r="J17" s="77">
        <v>109</v>
      </c>
      <c r="K17" s="80">
        <v>109</v>
      </c>
      <c r="L17" s="77" t="s">
        <v>21</v>
      </c>
      <c r="M17" s="183"/>
      <c r="N17" s="183"/>
      <c r="O17" s="183"/>
    </row>
    <row r="18" spans="1:25" ht="15.75" thickBot="1">
      <c r="A18" s="3" t="s">
        <v>45</v>
      </c>
      <c r="B18" s="45">
        <v>84</v>
      </c>
      <c r="C18" s="46">
        <v>84</v>
      </c>
      <c r="D18" s="47">
        <v>84</v>
      </c>
      <c r="E18" s="48">
        <v>84</v>
      </c>
      <c r="F18" s="49">
        <v>84</v>
      </c>
      <c r="G18" s="50">
        <v>84</v>
      </c>
      <c r="H18" s="51">
        <v>84</v>
      </c>
      <c r="I18" s="52">
        <v>84</v>
      </c>
      <c r="J18" s="53">
        <v>84</v>
      </c>
      <c r="K18" s="54">
        <v>84</v>
      </c>
      <c r="L18" s="55" t="s">
        <v>14</v>
      </c>
      <c r="M18" s="183"/>
    </row>
    <row r="19" spans="1:25" ht="15.75" thickBot="1">
      <c r="A19" s="3" t="s">
        <v>48</v>
      </c>
      <c r="B19" s="45">
        <v>159</v>
      </c>
      <c r="C19" s="46">
        <v>159</v>
      </c>
      <c r="D19" s="47">
        <v>159</v>
      </c>
      <c r="E19" s="48">
        <v>159</v>
      </c>
      <c r="F19" s="49">
        <v>159</v>
      </c>
      <c r="G19" s="50">
        <v>159</v>
      </c>
      <c r="H19" s="51">
        <v>159</v>
      </c>
      <c r="I19" s="52">
        <v>159</v>
      </c>
      <c r="J19" s="53">
        <v>159</v>
      </c>
      <c r="K19" s="54">
        <v>159</v>
      </c>
      <c r="L19" s="55" t="s">
        <v>21</v>
      </c>
      <c r="M19" s="183"/>
    </row>
    <row r="20" spans="1:25" ht="15.75" thickBot="1">
      <c r="A20" s="3" t="s">
        <v>51</v>
      </c>
      <c r="B20" s="45">
        <v>39</v>
      </c>
      <c r="C20" s="46">
        <v>39</v>
      </c>
      <c r="D20" s="47">
        <v>39</v>
      </c>
      <c r="E20" s="48">
        <v>39</v>
      </c>
      <c r="F20" s="49">
        <v>39</v>
      </c>
      <c r="G20" s="50">
        <v>39</v>
      </c>
      <c r="H20" s="51">
        <v>39</v>
      </c>
      <c r="I20" s="52">
        <v>39</v>
      </c>
      <c r="J20" s="53">
        <v>39</v>
      </c>
      <c r="K20" s="54">
        <v>39</v>
      </c>
      <c r="L20" s="55" t="s">
        <v>21</v>
      </c>
      <c r="M20" s="183"/>
    </row>
    <row r="21" spans="1:25" ht="15.75" thickBot="1">
      <c r="A21" s="3" t="s">
        <v>353</v>
      </c>
      <c r="B21" s="45">
        <v>0</v>
      </c>
      <c r="C21" s="46">
        <v>126</v>
      </c>
      <c r="D21" s="47">
        <v>126</v>
      </c>
      <c r="E21" s="48">
        <v>126</v>
      </c>
      <c r="F21" s="49">
        <v>126</v>
      </c>
      <c r="G21" s="50">
        <v>126</v>
      </c>
      <c r="H21" s="51">
        <v>126</v>
      </c>
      <c r="I21" s="52">
        <v>126</v>
      </c>
      <c r="J21" s="53">
        <v>126</v>
      </c>
      <c r="K21" s="54">
        <v>126</v>
      </c>
      <c r="L21" s="55" t="s">
        <v>21</v>
      </c>
      <c r="M21" s="183"/>
    </row>
    <row r="22" spans="1:25" ht="15.75" thickBot="1">
      <c r="A22" s="3" t="s">
        <v>53</v>
      </c>
      <c r="B22" s="45">
        <v>20.7</v>
      </c>
      <c r="C22" s="46">
        <v>20.7</v>
      </c>
      <c r="D22" s="47">
        <v>20.7</v>
      </c>
      <c r="E22" s="48">
        <v>20.7</v>
      </c>
      <c r="F22" s="49">
        <v>20.7</v>
      </c>
      <c r="G22" s="50">
        <v>20.7</v>
      </c>
      <c r="H22" s="51">
        <v>20.7</v>
      </c>
      <c r="I22" s="52">
        <v>20.7</v>
      </c>
      <c r="J22" s="53">
        <v>20.7</v>
      </c>
      <c r="K22" s="54">
        <v>20.7</v>
      </c>
      <c r="L22" s="55" t="s">
        <v>14</v>
      </c>
      <c r="M22" s="183"/>
    </row>
    <row r="23" spans="1:25" ht="15.75" thickBot="1">
      <c r="A23" s="3" t="s">
        <v>55</v>
      </c>
      <c r="B23" s="45">
        <v>90</v>
      </c>
      <c r="C23" s="46">
        <v>90</v>
      </c>
      <c r="D23" s="47">
        <v>90</v>
      </c>
      <c r="E23" s="48">
        <v>90</v>
      </c>
      <c r="F23" s="49">
        <v>90</v>
      </c>
      <c r="G23" s="50">
        <v>90</v>
      </c>
      <c r="H23" s="51">
        <v>90</v>
      </c>
      <c r="I23" s="52">
        <v>90</v>
      </c>
      <c r="J23" s="53">
        <v>90</v>
      </c>
      <c r="K23" s="54">
        <v>90</v>
      </c>
      <c r="L23" s="55" t="s">
        <v>14</v>
      </c>
      <c r="M23" s="183"/>
    </row>
    <row r="24" spans="1:25" ht="15.75" thickBot="1">
      <c r="A24" s="3" t="s">
        <v>57</v>
      </c>
      <c r="B24" s="45">
        <v>188</v>
      </c>
      <c r="C24" s="46">
        <v>188</v>
      </c>
      <c r="D24" s="47">
        <v>188</v>
      </c>
      <c r="E24" s="48">
        <v>188</v>
      </c>
      <c r="F24" s="49">
        <v>188</v>
      </c>
      <c r="G24" s="50">
        <v>188</v>
      </c>
      <c r="H24" s="51">
        <v>188</v>
      </c>
      <c r="I24" s="52">
        <v>188</v>
      </c>
      <c r="J24" s="53">
        <v>188</v>
      </c>
      <c r="K24" s="54">
        <v>188</v>
      </c>
      <c r="L24" s="55" t="s">
        <v>14</v>
      </c>
      <c r="M24" s="183"/>
    </row>
    <row r="25" spans="1:25" ht="15.75" thickBot="1">
      <c r="A25" s="3" t="s">
        <v>61</v>
      </c>
      <c r="B25" s="45">
        <v>474</v>
      </c>
      <c r="C25" s="46">
        <v>474</v>
      </c>
      <c r="D25" s="47">
        <v>474</v>
      </c>
      <c r="E25" s="48">
        <v>474</v>
      </c>
      <c r="F25" s="49">
        <v>474</v>
      </c>
      <c r="G25" s="50">
        <v>474</v>
      </c>
      <c r="H25" s="51">
        <v>474</v>
      </c>
      <c r="I25" s="52">
        <v>474</v>
      </c>
      <c r="J25" s="53">
        <v>474</v>
      </c>
      <c r="K25" s="54">
        <v>474</v>
      </c>
      <c r="L25" s="55" t="s">
        <v>14</v>
      </c>
      <c r="M25" s="183"/>
    </row>
    <row r="26" spans="1:25" ht="15.75" thickBot="1">
      <c r="A26" s="3" t="s">
        <v>64</v>
      </c>
      <c r="B26" s="45">
        <v>73.5</v>
      </c>
      <c r="C26" s="46">
        <v>73.5</v>
      </c>
      <c r="D26" s="47">
        <v>73.5</v>
      </c>
      <c r="E26" s="48">
        <v>73.5</v>
      </c>
      <c r="F26" s="49">
        <v>73.5</v>
      </c>
      <c r="G26" s="50">
        <v>73.5</v>
      </c>
      <c r="H26" s="51">
        <v>73.5</v>
      </c>
      <c r="I26" s="52">
        <v>73.5</v>
      </c>
      <c r="J26" s="53">
        <v>73.5</v>
      </c>
      <c r="K26" s="54">
        <v>73.5</v>
      </c>
      <c r="L26" s="55" t="s">
        <v>14</v>
      </c>
      <c r="M26" s="183"/>
    </row>
    <row r="27" spans="1:25" ht="15.75" thickBot="1">
      <c r="A27" s="3" t="s">
        <v>66</v>
      </c>
      <c r="B27" s="45">
        <v>57.6</v>
      </c>
      <c r="C27" s="46">
        <v>57.6</v>
      </c>
      <c r="D27" s="47">
        <v>57.6</v>
      </c>
      <c r="E27" s="48">
        <v>57.6</v>
      </c>
      <c r="F27" s="49">
        <v>57.6</v>
      </c>
      <c r="G27" s="50">
        <v>57.6</v>
      </c>
      <c r="H27" s="51">
        <v>57.6</v>
      </c>
      <c r="I27" s="52">
        <v>57.6</v>
      </c>
      <c r="J27" s="53">
        <v>57.6</v>
      </c>
      <c r="K27" s="54">
        <v>57.6</v>
      </c>
      <c r="L27" s="55" t="s">
        <v>14</v>
      </c>
      <c r="M27" s="183"/>
    </row>
    <row r="28" spans="1:25" ht="15.75" thickBot="1">
      <c r="A28" s="3" t="s">
        <v>68</v>
      </c>
      <c r="B28" s="45">
        <v>220</v>
      </c>
      <c r="C28" s="46">
        <v>220</v>
      </c>
      <c r="D28" s="47">
        <v>220</v>
      </c>
      <c r="E28" s="48">
        <v>220</v>
      </c>
      <c r="F28" s="49">
        <v>220</v>
      </c>
      <c r="G28" s="50">
        <v>220</v>
      </c>
      <c r="H28" s="51">
        <v>220</v>
      </c>
      <c r="I28" s="52">
        <v>220</v>
      </c>
      <c r="J28" s="53">
        <v>220</v>
      </c>
      <c r="K28" s="54">
        <v>220</v>
      </c>
      <c r="L28" s="55" t="s">
        <v>14</v>
      </c>
      <c r="M28" s="183"/>
    </row>
    <row r="29" spans="1:25" s="177" customFormat="1" ht="15.75" thickBot="1">
      <c r="A29" s="3" t="s">
        <v>454</v>
      </c>
      <c r="B29" s="77">
        <v>0</v>
      </c>
      <c r="C29" s="80">
        <v>0</v>
      </c>
      <c r="D29" s="77">
        <v>0</v>
      </c>
      <c r="E29" s="80">
        <v>0</v>
      </c>
      <c r="F29" s="77">
        <v>0</v>
      </c>
      <c r="G29" s="80">
        <v>0</v>
      </c>
      <c r="H29" s="77">
        <v>0</v>
      </c>
      <c r="I29" s="80">
        <v>0</v>
      </c>
      <c r="J29" s="77">
        <v>0</v>
      </c>
      <c r="K29" s="80">
        <v>0</v>
      </c>
      <c r="L29" s="77" t="s">
        <v>166</v>
      </c>
      <c r="M29" s="183"/>
      <c r="N29" s="182"/>
      <c r="O29" s="182"/>
      <c r="P29" s="182"/>
      <c r="Q29" s="182"/>
      <c r="R29" s="182"/>
      <c r="S29" s="182"/>
      <c r="T29" s="182"/>
      <c r="U29" s="182"/>
      <c r="V29" s="182"/>
      <c r="W29" s="182"/>
      <c r="X29" s="182"/>
      <c r="Y29" s="182"/>
    </row>
    <row r="30" spans="1:25" ht="15.75" thickBot="1">
      <c r="A30" s="3" t="s">
        <v>70</v>
      </c>
      <c r="B30" s="45">
        <v>98.7</v>
      </c>
      <c r="C30" s="46">
        <v>98.7</v>
      </c>
      <c r="D30" s="47">
        <v>98.7</v>
      </c>
      <c r="E30" s="48">
        <v>98.7</v>
      </c>
      <c r="F30" s="49">
        <v>98.7</v>
      </c>
      <c r="G30" s="50">
        <v>98.7</v>
      </c>
      <c r="H30" s="51">
        <v>98.7</v>
      </c>
      <c r="I30" s="52">
        <v>98.7</v>
      </c>
      <c r="J30" s="53">
        <v>98.7</v>
      </c>
      <c r="K30" s="54">
        <v>98.7</v>
      </c>
      <c r="L30" s="55" t="s">
        <v>21</v>
      </c>
      <c r="M30" s="183"/>
    </row>
    <row r="31" spans="1:25" ht="15.75" thickBot="1">
      <c r="A31" s="3" t="s">
        <v>73</v>
      </c>
      <c r="B31" s="45">
        <v>270</v>
      </c>
      <c r="C31" s="46">
        <v>270</v>
      </c>
      <c r="D31" s="47">
        <v>270</v>
      </c>
      <c r="E31" s="48">
        <v>270</v>
      </c>
      <c r="F31" s="49">
        <v>270</v>
      </c>
      <c r="G31" s="50">
        <v>270</v>
      </c>
      <c r="H31" s="51">
        <v>270</v>
      </c>
      <c r="I31" s="52">
        <v>270</v>
      </c>
      <c r="J31" s="53">
        <v>270</v>
      </c>
      <c r="K31" s="54">
        <v>270</v>
      </c>
      <c r="L31" s="55" t="s">
        <v>21</v>
      </c>
      <c r="M31" s="183"/>
    </row>
    <row r="32" spans="1:25" ht="15.75" thickBot="1">
      <c r="A32" s="3" t="s">
        <v>76</v>
      </c>
      <c r="B32" s="77">
        <v>63</v>
      </c>
      <c r="C32" s="80">
        <v>63</v>
      </c>
      <c r="D32" s="77">
        <v>63</v>
      </c>
      <c r="E32" s="80">
        <v>63</v>
      </c>
      <c r="F32" s="77">
        <v>63</v>
      </c>
      <c r="G32" s="80">
        <v>63</v>
      </c>
      <c r="H32" s="77">
        <v>63</v>
      </c>
      <c r="I32" s="80">
        <v>63</v>
      </c>
      <c r="J32" s="77">
        <v>63</v>
      </c>
      <c r="K32" s="80">
        <v>63</v>
      </c>
      <c r="L32" s="55" t="s">
        <v>14</v>
      </c>
      <c r="M32" s="183"/>
    </row>
    <row r="33" spans="1:25" ht="15.75" thickBot="1">
      <c r="A33" s="3" t="s">
        <v>78</v>
      </c>
      <c r="B33" s="77">
        <v>480</v>
      </c>
      <c r="C33" s="80">
        <v>480</v>
      </c>
      <c r="D33" s="77">
        <v>240</v>
      </c>
      <c r="E33" s="80">
        <v>120</v>
      </c>
      <c r="F33" s="77">
        <v>0</v>
      </c>
      <c r="G33" s="80">
        <v>0</v>
      </c>
      <c r="H33" s="77">
        <v>0</v>
      </c>
      <c r="I33" s="80">
        <v>0</v>
      </c>
      <c r="J33" s="77">
        <v>0</v>
      </c>
      <c r="K33" s="80">
        <v>0</v>
      </c>
      <c r="L33" s="77" t="s">
        <v>14</v>
      </c>
      <c r="M33" s="183"/>
    </row>
    <row r="34" spans="1:25" s="145" customFormat="1" ht="15.75" thickBot="1">
      <c r="A34" s="3" t="s">
        <v>82</v>
      </c>
      <c r="B34" s="45">
        <v>800</v>
      </c>
      <c r="C34" s="46">
        <v>800</v>
      </c>
      <c r="D34" s="47">
        <v>800</v>
      </c>
      <c r="E34" s="48">
        <v>800</v>
      </c>
      <c r="F34" s="49">
        <v>800</v>
      </c>
      <c r="G34" s="50">
        <v>800</v>
      </c>
      <c r="H34" s="51">
        <v>800</v>
      </c>
      <c r="I34" s="52">
        <v>800</v>
      </c>
      <c r="J34" s="53">
        <v>800</v>
      </c>
      <c r="K34" s="54">
        <v>800</v>
      </c>
      <c r="L34" s="55" t="s">
        <v>14</v>
      </c>
      <c r="M34" s="183"/>
      <c r="N34" s="182"/>
      <c r="O34" s="182"/>
      <c r="P34" s="182"/>
      <c r="Q34" s="182"/>
      <c r="R34" s="182"/>
      <c r="S34" s="182"/>
      <c r="T34" s="182"/>
      <c r="U34" s="182"/>
      <c r="V34" s="182"/>
      <c r="W34" s="182"/>
      <c r="X34" s="182"/>
      <c r="Y34" s="182"/>
    </row>
    <row r="35" spans="1:25" s="154" customFormat="1" ht="15.75" thickBot="1">
      <c r="A35" s="3" t="s">
        <v>84</v>
      </c>
      <c r="B35" s="77">
        <v>130.80000000000001</v>
      </c>
      <c r="C35" s="80">
        <v>130.80000000000001</v>
      </c>
      <c r="D35" s="77">
        <v>130.80000000000001</v>
      </c>
      <c r="E35" s="80">
        <v>130.80000000000001</v>
      </c>
      <c r="F35" s="77">
        <v>130.80000000000001</v>
      </c>
      <c r="G35" s="80">
        <v>130.80000000000001</v>
      </c>
      <c r="H35" s="77">
        <v>130.80000000000001</v>
      </c>
      <c r="I35" s="80">
        <v>130.80000000000001</v>
      </c>
      <c r="J35" s="77">
        <v>130.80000000000001</v>
      </c>
      <c r="K35" s="80">
        <v>130.80000000000001</v>
      </c>
      <c r="L35" s="77" t="s">
        <v>21</v>
      </c>
      <c r="M35" s="183"/>
      <c r="N35" s="182"/>
      <c r="O35" s="182"/>
      <c r="P35" s="182"/>
      <c r="Q35" s="182"/>
      <c r="R35" s="182"/>
      <c r="S35" s="182"/>
      <c r="T35" s="182"/>
      <c r="U35" s="182"/>
      <c r="V35" s="182"/>
      <c r="W35" s="182"/>
      <c r="X35" s="182"/>
      <c r="Y35" s="182"/>
    </row>
    <row r="36" spans="1:25" ht="15.75" thickBot="1">
      <c r="A36" s="3" t="s">
        <v>382</v>
      </c>
      <c r="B36" s="77">
        <v>0</v>
      </c>
      <c r="C36" s="80">
        <v>119</v>
      </c>
      <c r="D36" s="77">
        <v>119</v>
      </c>
      <c r="E36" s="80">
        <v>119</v>
      </c>
      <c r="F36" s="77">
        <v>119</v>
      </c>
      <c r="G36" s="80">
        <v>119</v>
      </c>
      <c r="H36" s="77">
        <v>119</v>
      </c>
      <c r="I36" s="80">
        <v>119</v>
      </c>
      <c r="J36" s="77">
        <v>119</v>
      </c>
      <c r="K36" s="80">
        <v>119</v>
      </c>
      <c r="L36" s="77" t="s">
        <v>21</v>
      </c>
      <c r="M36" s="183"/>
    </row>
    <row r="37" spans="1:25" ht="15.75" thickBot="1">
      <c r="A37" s="7" t="s">
        <v>87</v>
      </c>
      <c r="B37" s="79">
        <f t="shared" ref="B37:K37" si="0">SUM(B3:B36)</f>
        <v>4506.7</v>
      </c>
      <c r="C37" s="79">
        <f t="shared" si="0"/>
        <v>4971.7</v>
      </c>
      <c r="D37" s="79">
        <f t="shared" si="0"/>
        <v>4941.7</v>
      </c>
      <c r="E37" s="79">
        <f t="shared" si="0"/>
        <v>4821.7</v>
      </c>
      <c r="F37" s="79">
        <f t="shared" si="0"/>
        <v>4701.7</v>
      </c>
      <c r="G37" s="79">
        <f t="shared" si="0"/>
        <v>4701.7</v>
      </c>
      <c r="H37" s="79">
        <f t="shared" si="0"/>
        <v>4701.7</v>
      </c>
      <c r="I37" s="79">
        <f t="shared" si="0"/>
        <v>4701.7</v>
      </c>
      <c r="J37" s="79">
        <f t="shared" si="0"/>
        <v>4701.7</v>
      </c>
      <c r="K37" s="79">
        <f t="shared" si="0"/>
        <v>4701.7</v>
      </c>
      <c r="L37" s="79"/>
      <c r="M37" s="183"/>
    </row>
    <row r="38" spans="1:25" ht="14.25" customHeight="1">
      <c r="B38" s="151"/>
      <c r="C38" s="151"/>
      <c r="D38" s="151"/>
      <c r="E38" s="151"/>
      <c r="F38" s="151"/>
      <c r="G38" s="151"/>
      <c r="H38" s="151"/>
      <c r="I38" s="151"/>
      <c r="J38" s="151"/>
      <c r="K38" s="151"/>
    </row>
    <row r="39" spans="1:25" ht="27.75" customHeight="1">
      <c r="A39" s="203" t="s">
        <v>120</v>
      </c>
      <c r="B39" s="188"/>
      <c r="C39" s="188"/>
      <c r="D39" s="188"/>
      <c r="E39" s="188"/>
      <c r="F39" s="188"/>
      <c r="G39" s="188"/>
      <c r="H39" s="188"/>
      <c r="I39" s="188"/>
      <c r="J39" s="188"/>
      <c r="K39" s="188"/>
      <c r="L39" s="188"/>
    </row>
    <row r="40" spans="1:25" ht="54.75" customHeight="1">
      <c r="A40" s="203" t="s">
        <v>471</v>
      </c>
      <c r="B40" s="188"/>
      <c r="C40" s="188"/>
      <c r="D40" s="188"/>
      <c r="E40" s="188"/>
      <c r="F40" s="188"/>
      <c r="G40" s="188"/>
      <c r="H40" s="188"/>
      <c r="I40" s="188"/>
      <c r="J40" s="188"/>
      <c r="K40" s="188"/>
      <c r="L40" s="188"/>
    </row>
    <row r="41" spans="1:25" ht="60" customHeight="1">
      <c r="A41" s="203" t="s">
        <v>334</v>
      </c>
      <c r="B41" s="188"/>
      <c r="C41" s="188"/>
      <c r="D41" s="188"/>
      <c r="E41" s="188"/>
      <c r="F41" s="188"/>
      <c r="G41" s="188"/>
      <c r="H41" s="188"/>
      <c r="I41" s="188"/>
      <c r="J41" s="188"/>
      <c r="K41" s="188"/>
      <c r="L41" s="188"/>
      <c r="P41" s="205"/>
      <c r="Q41" s="205"/>
      <c r="R41" s="205"/>
      <c r="S41" s="205"/>
      <c r="T41" s="205"/>
      <c r="U41" s="205"/>
      <c r="V41" s="205"/>
      <c r="W41" s="205"/>
    </row>
    <row r="42" spans="1:25">
      <c r="A42" s="204" t="s">
        <v>327</v>
      </c>
      <c r="B42" s="188"/>
      <c r="C42" s="188"/>
      <c r="D42" s="188"/>
      <c r="E42" s="188"/>
      <c r="F42" s="188"/>
      <c r="G42" s="188"/>
      <c r="H42" s="188"/>
      <c r="I42" s="188"/>
      <c r="J42" s="188"/>
      <c r="K42" s="188"/>
      <c r="L42" s="188"/>
      <c r="P42" s="205"/>
      <c r="Q42" s="205"/>
      <c r="R42" s="205"/>
      <c r="S42" s="205"/>
      <c r="T42" s="205"/>
      <c r="U42" s="205"/>
      <c r="V42" s="205"/>
      <c r="W42" s="205"/>
    </row>
    <row r="43" spans="1:25" ht="15.75" thickBot="1"/>
    <row r="44" spans="1:25" ht="20.25" thickBot="1">
      <c r="A44" s="1" t="s">
        <v>121</v>
      </c>
    </row>
    <row r="45" spans="1:25" ht="23.25" thickBot="1">
      <c r="A45" s="2" t="s">
        <v>1</v>
      </c>
      <c r="B45" s="2" t="s">
        <v>110</v>
      </c>
      <c r="C45" s="2" t="s">
        <v>111</v>
      </c>
      <c r="D45" s="2" t="s">
        <v>112</v>
      </c>
      <c r="E45" s="2" t="s">
        <v>113</v>
      </c>
      <c r="F45" s="2" t="s">
        <v>114</v>
      </c>
      <c r="G45" s="2" t="s">
        <v>115</v>
      </c>
      <c r="H45" s="2" t="s">
        <v>116</v>
      </c>
      <c r="I45" s="2" t="s">
        <v>117</v>
      </c>
      <c r="J45" s="2" t="s">
        <v>118</v>
      </c>
      <c r="K45" s="2" t="s">
        <v>119</v>
      </c>
      <c r="L45" s="2" t="s">
        <v>7</v>
      </c>
    </row>
    <row r="46" spans="1:25" s="160" customFormat="1" ht="15.75" thickBot="1">
      <c r="A46" s="3" t="s">
        <v>9</v>
      </c>
      <c r="B46" s="56">
        <v>50</v>
      </c>
      <c r="C46" s="57">
        <v>50</v>
      </c>
      <c r="D46" s="58">
        <v>50</v>
      </c>
      <c r="E46" s="59">
        <v>50</v>
      </c>
      <c r="F46" s="60">
        <v>50</v>
      </c>
      <c r="G46" s="61">
        <v>50</v>
      </c>
      <c r="H46" s="62">
        <v>50</v>
      </c>
      <c r="I46" s="63">
        <v>50</v>
      </c>
      <c r="J46" s="64">
        <v>50</v>
      </c>
      <c r="K46" s="65">
        <v>50</v>
      </c>
      <c r="L46" s="66" t="s">
        <v>14</v>
      </c>
      <c r="M46" s="182"/>
      <c r="N46" s="182"/>
      <c r="O46" s="182"/>
      <c r="P46" s="182"/>
      <c r="Q46" s="182"/>
      <c r="R46" s="182"/>
      <c r="S46" s="182"/>
      <c r="T46" s="182"/>
      <c r="U46" s="182"/>
      <c r="V46" s="182"/>
      <c r="W46" s="182"/>
      <c r="X46" s="182"/>
      <c r="Y46" s="182"/>
    </row>
    <row r="47" spans="1:25" ht="15.75" thickBot="1">
      <c r="A47" s="3" t="s">
        <v>339</v>
      </c>
      <c r="B47" s="77">
        <v>0</v>
      </c>
      <c r="C47" s="80">
        <v>0</v>
      </c>
      <c r="D47" s="77">
        <v>210</v>
      </c>
      <c r="E47" s="80">
        <v>210</v>
      </c>
      <c r="F47" s="77">
        <v>210</v>
      </c>
      <c r="G47" s="80">
        <v>210</v>
      </c>
      <c r="H47" s="77">
        <v>210</v>
      </c>
      <c r="I47" s="80">
        <v>210</v>
      </c>
      <c r="J47" s="77">
        <v>210</v>
      </c>
      <c r="K47" s="80">
        <v>210</v>
      </c>
      <c r="L47" s="77" t="s">
        <v>14</v>
      </c>
    </row>
    <row r="48" spans="1:25" ht="15.75" thickBot="1">
      <c r="A48" s="3" t="s">
        <v>432</v>
      </c>
      <c r="B48" s="77">
        <v>30</v>
      </c>
      <c r="C48" s="80">
        <v>30</v>
      </c>
      <c r="D48" s="77">
        <v>30</v>
      </c>
      <c r="E48" s="80">
        <v>30</v>
      </c>
      <c r="F48" s="77">
        <v>30</v>
      </c>
      <c r="G48" s="80">
        <v>30</v>
      </c>
      <c r="H48" s="77">
        <v>30</v>
      </c>
      <c r="I48" s="80">
        <v>30</v>
      </c>
      <c r="J48" s="77">
        <v>30</v>
      </c>
      <c r="K48" s="80">
        <v>30</v>
      </c>
      <c r="L48" s="77" t="s">
        <v>14</v>
      </c>
    </row>
    <row r="49" spans="1:25" s="152" customFormat="1" ht="15.75" thickBot="1">
      <c r="A49" s="3" t="s">
        <v>22</v>
      </c>
      <c r="B49" s="56">
        <v>143</v>
      </c>
      <c r="C49" s="57">
        <v>143</v>
      </c>
      <c r="D49" s="58">
        <v>143</v>
      </c>
      <c r="E49" s="59">
        <v>143</v>
      </c>
      <c r="F49" s="60">
        <v>143</v>
      </c>
      <c r="G49" s="61">
        <v>143</v>
      </c>
      <c r="H49" s="62">
        <v>143</v>
      </c>
      <c r="I49" s="63">
        <v>143</v>
      </c>
      <c r="J49" s="64">
        <v>143</v>
      </c>
      <c r="K49" s="65">
        <v>143</v>
      </c>
      <c r="L49" s="66" t="s">
        <v>14</v>
      </c>
      <c r="M49" s="182"/>
      <c r="N49" s="182"/>
      <c r="O49" s="182"/>
      <c r="P49" s="182"/>
      <c r="Q49" s="182"/>
      <c r="R49" s="182"/>
      <c r="S49" s="182"/>
      <c r="T49" s="182"/>
      <c r="U49" s="182"/>
      <c r="V49" s="182"/>
      <c r="W49" s="182"/>
      <c r="X49" s="182"/>
      <c r="Y49" s="182"/>
    </row>
    <row r="50" spans="1:25" ht="15.75" thickBot="1">
      <c r="A50" s="3" t="s">
        <v>33</v>
      </c>
      <c r="B50" s="56">
        <v>216</v>
      </c>
      <c r="C50" s="57">
        <v>216</v>
      </c>
      <c r="D50" s="58">
        <v>216</v>
      </c>
      <c r="E50" s="59">
        <v>216</v>
      </c>
      <c r="F50" s="60">
        <v>216</v>
      </c>
      <c r="G50" s="61">
        <v>216</v>
      </c>
      <c r="H50" s="62">
        <v>216</v>
      </c>
      <c r="I50" s="63">
        <v>216</v>
      </c>
      <c r="J50" s="64">
        <v>216</v>
      </c>
      <c r="K50" s="65">
        <v>216</v>
      </c>
      <c r="L50" s="66" t="s">
        <v>14</v>
      </c>
    </row>
    <row r="51" spans="1:25" ht="15.75" thickBot="1">
      <c r="A51" s="3" t="s">
        <v>400</v>
      </c>
      <c r="B51" s="77">
        <v>100</v>
      </c>
      <c r="C51" s="80">
        <v>100</v>
      </c>
      <c r="D51" s="77">
        <v>100</v>
      </c>
      <c r="E51" s="80">
        <v>100</v>
      </c>
      <c r="F51" s="77">
        <v>100</v>
      </c>
      <c r="G51" s="80">
        <v>100</v>
      </c>
      <c r="H51" s="77">
        <v>100</v>
      </c>
      <c r="I51" s="80">
        <v>100</v>
      </c>
      <c r="J51" s="77">
        <v>100</v>
      </c>
      <c r="K51" s="80">
        <v>100</v>
      </c>
      <c r="L51" s="77" t="s">
        <v>14</v>
      </c>
    </row>
    <row r="52" spans="1:25" ht="15.75" thickBot="1">
      <c r="A52" s="3" t="s">
        <v>45</v>
      </c>
      <c r="B52" s="56">
        <v>84</v>
      </c>
      <c r="C52" s="57">
        <v>84</v>
      </c>
      <c r="D52" s="58">
        <v>84</v>
      </c>
      <c r="E52" s="59">
        <v>84</v>
      </c>
      <c r="F52" s="60">
        <v>84</v>
      </c>
      <c r="G52" s="61">
        <v>84</v>
      </c>
      <c r="H52" s="62">
        <v>84</v>
      </c>
      <c r="I52" s="63">
        <v>84</v>
      </c>
      <c r="J52" s="64">
        <v>84</v>
      </c>
      <c r="K52" s="65">
        <v>84</v>
      </c>
      <c r="L52" s="66" t="s">
        <v>14</v>
      </c>
    </row>
    <row r="53" spans="1:25" ht="15.75" thickBot="1">
      <c r="A53" s="3" t="s">
        <v>53</v>
      </c>
      <c r="B53" s="56">
        <v>20.7</v>
      </c>
      <c r="C53" s="57">
        <v>20.7</v>
      </c>
      <c r="D53" s="58">
        <v>20.7</v>
      </c>
      <c r="E53" s="59">
        <v>20.7</v>
      </c>
      <c r="F53" s="60">
        <v>20.7</v>
      </c>
      <c r="G53" s="61">
        <v>20.7</v>
      </c>
      <c r="H53" s="62">
        <v>20.7</v>
      </c>
      <c r="I53" s="63">
        <v>20.7</v>
      </c>
      <c r="J53" s="64">
        <v>20.7</v>
      </c>
      <c r="K53" s="65">
        <v>20.7</v>
      </c>
      <c r="L53" s="66" t="s">
        <v>14</v>
      </c>
    </row>
    <row r="54" spans="1:25" ht="15.75" thickBot="1">
      <c r="A54" s="3" t="s">
        <v>55</v>
      </c>
      <c r="B54" s="56">
        <v>90</v>
      </c>
      <c r="C54" s="57">
        <v>90</v>
      </c>
      <c r="D54" s="58">
        <v>90</v>
      </c>
      <c r="E54" s="59">
        <v>90</v>
      </c>
      <c r="F54" s="60">
        <v>90</v>
      </c>
      <c r="G54" s="61">
        <v>90</v>
      </c>
      <c r="H54" s="62">
        <v>90</v>
      </c>
      <c r="I54" s="63">
        <v>90</v>
      </c>
      <c r="J54" s="64">
        <v>90</v>
      </c>
      <c r="K54" s="65">
        <v>90</v>
      </c>
      <c r="L54" s="66" t="s">
        <v>14</v>
      </c>
    </row>
    <row r="55" spans="1:25" ht="15.75" thickBot="1">
      <c r="A55" s="3" t="s">
        <v>57</v>
      </c>
      <c r="B55" s="56">
        <v>188</v>
      </c>
      <c r="C55" s="57">
        <v>188</v>
      </c>
      <c r="D55" s="58">
        <v>188</v>
      </c>
      <c r="E55" s="59">
        <v>188</v>
      </c>
      <c r="F55" s="60">
        <v>188</v>
      </c>
      <c r="G55" s="61">
        <v>188</v>
      </c>
      <c r="H55" s="62">
        <v>188</v>
      </c>
      <c r="I55" s="63">
        <v>188</v>
      </c>
      <c r="J55" s="64">
        <v>188</v>
      </c>
      <c r="K55" s="65">
        <v>188</v>
      </c>
      <c r="L55" s="66" t="s">
        <v>14</v>
      </c>
    </row>
    <row r="56" spans="1:25" ht="15.75" thickBot="1">
      <c r="A56" s="3" t="s">
        <v>61</v>
      </c>
      <c r="B56" s="56">
        <v>474</v>
      </c>
      <c r="C56" s="57">
        <v>474</v>
      </c>
      <c r="D56" s="58">
        <v>474</v>
      </c>
      <c r="E56" s="59">
        <v>474</v>
      </c>
      <c r="F56" s="60">
        <v>474</v>
      </c>
      <c r="G56" s="61">
        <v>474</v>
      </c>
      <c r="H56" s="62">
        <v>474</v>
      </c>
      <c r="I56" s="63">
        <v>474</v>
      </c>
      <c r="J56" s="64">
        <v>474</v>
      </c>
      <c r="K56" s="65">
        <v>474</v>
      </c>
      <c r="L56" s="66" t="s">
        <v>14</v>
      </c>
    </row>
    <row r="57" spans="1:25" ht="15.75" thickBot="1">
      <c r="A57" s="3" t="s">
        <v>64</v>
      </c>
      <c r="B57" s="56">
        <v>73.5</v>
      </c>
      <c r="C57" s="57">
        <v>73.5</v>
      </c>
      <c r="D57" s="58">
        <v>73.5</v>
      </c>
      <c r="E57" s="59">
        <v>73.5</v>
      </c>
      <c r="F57" s="60">
        <v>73.5</v>
      </c>
      <c r="G57" s="61">
        <v>73.5</v>
      </c>
      <c r="H57" s="62">
        <v>73.5</v>
      </c>
      <c r="I57" s="63">
        <v>73.5</v>
      </c>
      <c r="J57" s="64">
        <v>73.5</v>
      </c>
      <c r="K57" s="65">
        <v>73.5</v>
      </c>
      <c r="L57" s="66" t="s">
        <v>14</v>
      </c>
    </row>
    <row r="58" spans="1:25" ht="15.75" thickBot="1">
      <c r="A58" s="3" t="s">
        <v>66</v>
      </c>
      <c r="B58" s="56">
        <v>57.6</v>
      </c>
      <c r="C58" s="57">
        <v>57.6</v>
      </c>
      <c r="D58" s="58">
        <v>57.6</v>
      </c>
      <c r="E58" s="59">
        <v>57.6</v>
      </c>
      <c r="F58" s="60">
        <v>57.6</v>
      </c>
      <c r="G58" s="61">
        <v>57.6</v>
      </c>
      <c r="H58" s="62">
        <v>57.6</v>
      </c>
      <c r="I58" s="63">
        <v>57.6</v>
      </c>
      <c r="J58" s="64">
        <v>57.6</v>
      </c>
      <c r="K58" s="65">
        <v>57.6</v>
      </c>
      <c r="L58" s="66" t="s">
        <v>14</v>
      </c>
    </row>
    <row r="59" spans="1:25" ht="15.75" thickBot="1">
      <c r="A59" s="3" t="s">
        <v>68</v>
      </c>
      <c r="B59" s="77">
        <v>220</v>
      </c>
      <c r="C59" s="80">
        <v>220</v>
      </c>
      <c r="D59" s="77">
        <v>220</v>
      </c>
      <c r="E59" s="80">
        <v>220</v>
      </c>
      <c r="F59" s="77">
        <v>220</v>
      </c>
      <c r="G59" s="80">
        <v>220</v>
      </c>
      <c r="H59" s="77">
        <v>220</v>
      </c>
      <c r="I59" s="80">
        <v>220</v>
      </c>
      <c r="J59" s="77">
        <v>220</v>
      </c>
      <c r="K59" s="80">
        <v>220</v>
      </c>
      <c r="L59" s="66" t="s">
        <v>14</v>
      </c>
    </row>
    <row r="60" spans="1:25" s="177" customFormat="1" ht="15.75" thickBot="1">
      <c r="A60" s="3" t="s">
        <v>454</v>
      </c>
      <c r="B60" s="77">
        <v>0</v>
      </c>
      <c r="C60" s="80">
        <v>0</v>
      </c>
      <c r="D60" s="77">
        <v>0</v>
      </c>
      <c r="E60" s="80">
        <v>0</v>
      </c>
      <c r="F60" s="77">
        <v>0</v>
      </c>
      <c r="G60" s="80">
        <v>0</v>
      </c>
      <c r="H60" s="77">
        <v>0</v>
      </c>
      <c r="I60" s="80">
        <v>0</v>
      </c>
      <c r="J60" s="77">
        <v>0</v>
      </c>
      <c r="K60" s="80">
        <v>0</v>
      </c>
      <c r="L60" s="77" t="s">
        <v>166</v>
      </c>
      <c r="M60" s="182"/>
      <c r="N60" s="182"/>
      <c r="O60" s="182"/>
      <c r="P60" s="182"/>
      <c r="Q60" s="182"/>
      <c r="R60" s="182"/>
      <c r="S60" s="182"/>
      <c r="T60" s="182"/>
      <c r="U60" s="182"/>
      <c r="V60" s="182"/>
      <c r="W60" s="182"/>
      <c r="X60" s="182"/>
      <c r="Y60" s="182"/>
    </row>
    <row r="61" spans="1:25" ht="15.75" thickBot="1">
      <c r="A61" s="3" t="s">
        <v>76</v>
      </c>
      <c r="B61" s="56">
        <v>63</v>
      </c>
      <c r="C61" s="57">
        <v>63</v>
      </c>
      <c r="D61" s="58">
        <v>63</v>
      </c>
      <c r="E61" s="59">
        <v>63</v>
      </c>
      <c r="F61" s="60">
        <v>63</v>
      </c>
      <c r="G61" s="61">
        <v>63</v>
      </c>
      <c r="H61" s="62">
        <v>63</v>
      </c>
      <c r="I61" s="63">
        <v>63</v>
      </c>
      <c r="J61" s="64">
        <v>63</v>
      </c>
      <c r="K61" s="65">
        <v>63</v>
      </c>
      <c r="L61" s="66" t="s">
        <v>14</v>
      </c>
    </row>
    <row r="62" spans="1:25" ht="15.75" thickBot="1">
      <c r="A62" s="3" t="s">
        <v>78</v>
      </c>
      <c r="B62" s="77">
        <v>480</v>
      </c>
      <c r="C62" s="80">
        <v>480</v>
      </c>
      <c r="D62" s="77">
        <v>240</v>
      </c>
      <c r="E62" s="80">
        <v>120</v>
      </c>
      <c r="F62" s="77">
        <v>0</v>
      </c>
      <c r="G62" s="80">
        <v>0</v>
      </c>
      <c r="H62" s="77">
        <v>0</v>
      </c>
      <c r="I62" s="80">
        <v>0</v>
      </c>
      <c r="J62" s="77">
        <v>0</v>
      </c>
      <c r="K62" s="80">
        <v>0</v>
      </c>
      <c r="L62" s="77" t="s">
        <v>14</v>
      </c>
    </row>
    <row r="63" spans="1:25" ht="15.75" thickBot="1">
      <c r="A63" s="3" t="s">
        <v>82</v>
      </c>
      <c r="B63" s="56">
        <v>800</v>
      </c>
      <c r="C63" s="57">
        <v>800</v>
      </c>
      <c r="D63" s="58">
        <v>800</v>
      </c>
      <c r="E63" s="59">
        <v>800</v>
      </c>
      <c r="F63" s="60">
        <v>800</v>
      </c>
      <c r="G63" s="61">
        <v>800</v>
      </c>
      <c r="H63" s="62">
        <v>800</v>
      </c>
      <c r="I63" s="63">
        <v>800</v>
      </c>
      <c r="J63" s="64">
        <v>800</v>
      </c>
      <c r="K63" s="65">
        <v>800</v>
      </c>
      <c r="L63" s="66" t="s">
        <v>14</v>
      </c>
    </row>
    <row r="64" spans="1:25" ht="15.75" thickBot="1">
      <c r="A64" s="3" t="s">
        <v>104</v>
      </c>
      <c r="B64" s="77">
        <f>B86*0.067</f>
        <v>102.90530000000001</v>
      </c>
      <c r="C64" s="80">
        <f t="shared" ref="C64:K64" si="1">C86*0.067</f>
        <v>111.34730000000002</v>
      </c>
      <c r="D64" s="77">
        <f t="shared" si="1"/>
        <v>111.34730000000002</v>
      </c>
      <c r="E64" s="80">
        <f t="shared" si="1"/>
        <v>111.34730000000002</v>
      </c>
      <c r="F64" s="77">
        <f t="shared" si="1"/>
        <v>111.34730000000002</v>
      </c>
      <c r="G64" s="80">
        <f t="shared" si="1"/>
        <v>111.34730000000002</v>
      </c>
      <c r="H64" s="77">
        <f t="shared" si="1"/>
        <v>111.34730000000002</v>
      </c>
      <c r="I64" s="80">
        <f t="shared" si="1"/>
        <v>111.34730000000002</v>
      </c>
      <c r="J64" s="77">
        <f t="shared" si="1"/>
        <v>111.34730000000002</v>
      </c>
      <c r="K64" s="80">
        <f t="shared" si="1"/>
        <v>111.34730000000002</v>
      </c>
      <c r="L64" s="66" t="s">
        <v>21</v>
      </c>
    </row>
    <row r="65" spans="1:13" ht="15.75" thickBot="1">
      <c r="A65" s="3" t="s">
        <v>105</v>
      </c>
      <c r="B65" s="123" t="s">
        <v>325</v>
      </c>
      <c r="C65" s="57" t="s">
        <v>325</v>
      </c>
      <c r="D65" s="58" t="s">
        <v>325</v>
      </c>
      <c r="E65" s="59" t="s">
        <v>325</v>
      </c>
      <c r="F65" s="60" t="s">
        <v>325</v>
      </c>
      <c r="G65" s="61" t="s">
        <v>325</v>
      </c>
      <c r="H65" s="62" t="s">
        <v>325</v>
      </c>
      <c r="I65" s="63" t="s">
        <v>325</v>
      </c>
      <c r="J65" s="64" t="s">
        <v>325</v>
      </c>
      <c r="K65" s="65" t="s">
        <v>325</v>
      </c>
      <c r="L65" s="66" t="s">
        <v>21</v>
      </c>
    </row>
    <row r="66" spans="1:13" ht="15.75" thickBot="1">
      <c r="A66" s="7" t="s">
        <v>87</v>
      </c>
      <c r="B66" s="79">
        <f>SUM(B46:B64)</f>
        <v>3192.7053000000001</v>
      </c>
      <c r="C66" s="81">
        <f t="shared" ref="C66:K66" si="2">SUM(C46:C64)</f>
        <v>3201.1473000000001</v>
      </c>
      <c r="D66" s="79">
        <f t="shared" si="2"/>
        <v>3171.1473000000001</v>
      </c>
      <c r="E66" s="81">
        <f t="shared" si="2"/>
        <v>3051.1473000000001</v>
      </c>
      <c r="F66" s="79">
        <f t="shared" si="2"/>
        <v>2931.1473000000001</v>
      </c>
      <c r="G66" s="81">
        <f t="shared" si="2"/>
        <v>2931.1473000000001</v>
      </c>
      <c r="H66" s="79">
        <f t="shared" si="2"/>
        <v>2931.1473000000001</v>
      </c>
      <c r="I66" s="81">
        <f t="shared" si="2"/>
        <v>2931.1473000000001</v>
      </c>
      <c r="J66" s="79">
        <f t="shared" si="2"/>
        <v>2931.1473000000001</v>
      </c>
      <c r="K66" s="81">
        <f t="shared" si="2"/>
        <v>2931.1473000000001</v>
      </c>
      <c r="L66" s="79"/>
    </row>
    <row r="67" spans="1:13" ht="15.75" thickBot="1">
      <c r="B67" s="133"/>
      <c r="C67" s="133"/>
      <c r="D67" s="133"/>
      <c r="E67" s="133"/>
      <c r="F67" s="133"/>
      <c r="G67" s="133"/>
      <c r="H67" s="133"/>
      <c r="I67" s="133"/>
      <c r="J67" s="133"/>
      <c r="K67" s="133"/>
    </row>
    <row r="68" spans="1:13" ht="20.25" thickBot="1">
      <c r="A68" s="1" t="s">
        <v>122</v>
      </c>
    </row>
    <row r="69" spans="1:13" ht="23.25" thickBot="1">
      <c r="A69" s="2" t="s">
        <v>1</v>
      </c>
      <c r="B69" s="2" t="s">
        <v>110</v>
      </c>
      <c r="C69" s="2" t="s">
        <v>111</v>
      </c>
      <c r="D69" s="2" t="s">
        <v>112</v>
      </c>
      <c r="E69" s="2" t="s">
        <v>113</v>
      </c>
      <c r="F69" s="2" t="s">
        <v>114</v>
      </c>
      <c r="G69" s="2" t="s">
        <v>115</v>
      </c>
      <c r="H69" s="2" t="s">
        <v>116</v>
      </c>
      <c r="I69" s="2" t="s">
        <v>117</v>
      </c>
      <c r="J69" s="2" t="s">
        <v>118</v>
      </c>
      <c r="K69" s="2" t="s">
        <v>119</v>
      </c>
      <c r="L69" s="2" t="s">
        <v>7</v>
      </c>
    </row>
    <row r="70" spans="1:13" ht="15.75" thickBot="1">
      <c r="A70" s="3" t="s">
        <v>99</v>
      </c>
      <c r="B70" s="67">
        <v>0</v>
      </c>
      <c r="C70" s="68">
        <v>220</v>
      </c>
      <c r="D70" s="69">
        <v>220</v>
      </c>
      <c r="E70" s="70">
        <v>220</v>
      </c>
      <c r="F70" s="71">
        <v>220</v>
      </c>
      <c r="G70" s="72">
        <v>220</v>
      </c>
      <c r="H70" s="73">
        <v>220</v>
      </c>
      <c r="I70" s="74">
        <v>220</v>
      </c>
      <c r="J70" s="75">
        <v>220</v>
      </c>
      <c r="K70" s="76">
        <v>220</v>
      </c>
      <c r="L70" s="77" t="s">
        <v>21</v>
      </c>
      <c r="M70" s="183"/>
    </row>
    <row r="71" spans="1:13" ht="15.75" thickBot="1">
      <c r="A71" s="3" t="s">
        <v>16</v>
      </c>
      <c r="B71" s="67">
        <v>56.7</v>
      </c>
      <c r="C71" s="68">
        <v>56.7</v>
      </c>
      <c r="D71" s="69">
        <v>56.7</v>
      </c>
      <c r="E71" s="70">
        <v>56.7</v>
      </c>
      <c r="F71" s="71">
        <v>56.7</v>
      </c>
      <c r="G71" s="72">
        <v>56.7</v>
      </c>
      <c r="H71" s="73">
        <v>56.7</v>
      </c>
      <c r="I71" s="74">
        <v>56.7</v>
      </c>
      <c r="J71" s="75">
        <v>56.7</v>
      </c>
      <c r="K71" s="76">
        <v>56.7</v>
      </c>
      <c r="L71" s="77" t="s">
        <v>21</v>
      </c>
      <c r="M71" s="183"/>
    </row>
    <row r="72" spans="1:13" ht="15.75" thickBot="1">
      <c r="A72" s="3" t="s">
        <v>27</v>
      </c>
      <c r="B72" s="67">
        <v>132.30000000000001</v>
      </c>
      <c r="C72" s="68">
        <v>132.30000000000001</v>
      </c>
      <c r="D72" s="69">
        <v>132.30000000000001</v>
      </c>
      <c r="E72" s="70">
        <v>132.30000000000001</v>
      </c>
      <c r="F72" s="71">
        <v>132.30000000000001</v>
      </c>
      <c r="G72" s="72">
        <v>132.30000000000001</v>
      </c>
      <c r="H72" s="73">
        <v>132.30000000000001</v>
      </c>
      <c r="I72" s="74">
        <v>132.30000000000001</v>
      </c>
      <c r="J72" s="75">
        <v>132.30000000000001</v>
      </c>
      <c r="K72" s="76">
        <v>132.30000000000001</v>
      </c>
      <c r="L72" s="77" t="s">
        <v>21</v>
      </c>
      <c r="M72" s="183"/>
    </row>
    <row r="73" spans="1:13" ht="15.75" thickBot="1">
      <c r="A73" s="3" t="s">
        <v>30</v>
      </c>
      <c r="B73" s="67">
        <v>52.5</v>
      </c>
      <c r="C73" s="68">
        <v>52.5</v>
      </c>
      <c r="D73" s="69">
        <v>52.5</v>
      </c>
      <c r="E73" s="70">
        <v>52.5</v>
      </c>
      <c r="F73" s="71">
        <v>52.5</v>
      </c>
      <c r="G73" s="72">
        <v>52.5</v>
      </c>
      <c r="H73" s="73">
        <v>52.5</v>
      </c>
      <c r="I73" s="74">
        <v>52.5</v>
      </c>
      <c r="J73" s="75">
        <v>52.5</v>
      </c>
      <c r="K73" s="76">
        <v>52.5</v>
      </c>
      <c r="L73" s="77" t="s">
        <v>21</v>
      </c>
      <c r="M73" s="183"/>
    </row>
    <row r="74" spans="1:13" ht="15.75" thickBot="1">
      <c r="A74" s="3" t="s">
        <v>36</v>
      </c>
      <c r="B74" s="67">
        <v>94.5</v>
      </c>
      <c r="C74" s="68">
        <v>94.5</v>
      </c>
      <c r="D74" s="69">
        <v>94.5</v>
      </c>
      <c r="E74" s="70">
        <v>94.5</v>
      </c>
      <c r="F74" s="71">
        <v>94.5</v>
      </c>
      <c r="G74" s="72">
        <v>94.5</v>
      </c>
      <c r="H74" s="73">
        <v>94.5</v>
      </c>
      <c r="I74" s="74">
        <v>94.5</v>
      </c>
      <c r="J74" s="75">
        <v>94.5</v>
      </c>
      <c r="K74" s="76">
        <v>94.5</v>
      </c>
      <c r="L74" s="77" t="s">
        <v>21</v>
      </c>
      <c r="M74" s="183"/>
    </row>
    <row r="75" spans="1:13" ht="15.75" thickBot="1">
      <c r="A75" s="3" t="s">
        <v>39</v>
      </c>
      <c r="B75" s="67">
        <v>74.400000000000006</v>
      </c>
      <c r="C75" s="68">
        <v>74.400000000000006</v>
      </c>
      <c r="D75" s="69">
        <v>74.400000000000006</v>
      </c>
      <c r="E75" s="70">
        <v>74.400000000000006</v>
      </c>
      <c r="F75" s="71">
        <v>74.400000000000006</v>
      </c>
      <c r="G75" s="72">
        <v>74.400000000000006</v>
      </c>
      <c r="H75" s="73">
        <v>74.400000000000006</v>
      </c>
      <c r="I75" s="74">
        <v>74.400000000000006</v>
      </c>
      <c r="J75" s="75">
        <v>74.400000000000006</v>
      </c>
      <c r="K75" s="76">
        <v>74.400000000000006</v>
      </c>
      <c r="L75" s="77" t="s">
        <v>21</v>
      </c>
      <c r="M75" s="183"/>
    </row>
    <row r="76" spans="1:13" ht="15.75" thickBot="1">
      <c r="A76" s="3" t="s">
        <v>42</v>
      </c>
      <c r="B76" s="67">
        <v>100</v>
      </c>
      <c r="C76" s="68">
        <v>100</v>
      </c>
      <c r="D76" s="69">
        <v>100</v>
      </c>
      <c r="E76" s="70">
        <v>100</v>
      </c>
      <c r="F76" s="71">
        <v>100</v>
      </c>
      <c r="G76" s="72">
        <v>100</v>
      </c>
      <c r="H76" s="73">
        <v>100</v>
      </c>
      <c r="I76" s="74">
        <v>100</v>
      </c>
      <c r="J76" s="75">
        <v>100</v>
      </c>
      <c r="K76" s="76">
        <v>100</v>
      </c>
      <c r="L76" s="77" t="s">
        <v>21</v>
      </c>
      <c r="M76" s="183"/>
    </row>
    <row r="77" spans="1:13" ht="15.75" thickBot="1">
      <c r="A77" s="3" t="s">
        <v>100</v>
      </c>
      <c r="B77" s="67">
        <v>100</v>
      </c>
      <c r="C77" s="68">
        <v>100</v>
      </c>
      <c r="D77" s="69">
        <v>100</v>
      </c>
      <c r="E77" s="70">
        <v>100</v>
      </c>
      <c r="F77" s="71">
        <v>100</v>
      </c>
      <c r="G77" s="72">
        <v>100</v>
      </c>
      <c r="H77" s="73">
        <v>100</v>
      </c>
      <c r="I77" s="74">
        <v>100</v>
      </c>
      <c r="J77" s="75">
        <v>100</v>
      </c>
      <c r="K77" s="76">
        <v>100</v>
      </c>
      <c r="L77" s="77" t="s">
        <v>21</v>
      </c>
      <c r="M77" s="183"/>
    </row>
    <row r="78" spans="1:13" ht="15.75" thickBot="1">
      <c r="A78" s="3" t="s">
        <v>101</v>
      </c>
      <c r="B78" s="77">
        <v>109</v>
      </c>
      <c r="C78" s="80">
        <v>109</v>
      </c>
      <c r="D78" s="77">
        <v>109</v>
      </c>
      <c r="E78" s="80">
        <v>109</v>
      </c>
      <c r="F78" s="77">
        <v>109</v>
      </c>
      <c r="G78" s="80">
        <v>109</v>
      </c>
      <c r="H78" s="77">
        <v>109</v>
      </c>
      <c r="I78" s="80">
        <v>109</v>
      </c>
      <c r="J78" s="77">
        <v>109</v>
      </c>
      <c r="K78" s="80">
        <v>109</v>
      </c>
      <c r="L78" s="77" t="s">
        <v>21</v>
      </c>
      <c r="M78" s="183"/>
    </row>
    <row r="79" spans="1:13" ht="15.75" thickBot="1">
      <c r="A79" s="3" t="s">
        <v>48</v>
      </c>
      <c r="B79" s="67">
        <v>159</v>
      </c>
      <c r="C79" s="68">
        <v>159</v>
      </c>
      <c r="D79" s="69">
        <v>159</v>
      </c>
      <c r="E79" s="70">
        <v>159</v>
      </c>
      <c r="F79" s="71">
        <v>159</v>
      </c>
      <c r="G79" s="72">
        <v>159</v>
      </c>
      <c r="H79" s="73">
        <v>159</v>
      </c>
      <c r="I79" s="74">
        <v>159</v>
      </c>
      <c r="J79" s="75">
        <v>159</v>
      </c>
      <c r="K79" s="76">
        <v>159</v>
      </c>
      <c r="L79" s="77" t="s">
        <v>21</v>
      </c>
      <c r="M79" s="183"/>
    </row>
    <row r="80" spans="1:13" ht="15.75" thickBot="1">
      <c r="A80" s="3" t="s">
        <v>51</v>
      </c>
      <c r="B80" s="67">
        <v>39</v>
      </c>
      <c r="C80" s="68">
        <v>39</v>
      </c>
      <c r="D80" s="69">
        <v>39</v>
      </c>
      <c r="E80" s="70">
        <v>39</v>
      </c>
      <c r="F80" s="71">
        <v>39</v>
      </c>
      <c r="G80" s="72">
        <v>39</v>
      </c>
      <c r="H80" s="73">
        <v>39</v>
      </c>
      <c r="I80" s="74">
        <v>39</v>
      </c>
      <c r="J80" s="75">
        <v>39</v>
      </c>
      <c r="K80" s="76">
        <v>39</v>
      </c>
      <c r="L80" s="77" t="s">
        <v>21</v>
      </c>
      <c r="M80" s="183"/>
    </row>
    <row r="81" spans="1:25" ht="15.75" thickBot="1">
      <c r="A81" s="3" t="s">
        <v>353</v>
      </c>
      <c r="B81" s="67">
        <v>0</v>
      </c>
      <c r="C81" s="68">
        <v>126</v>
      </c>
      <c r="D81" s="69">
        <v>126</v>
      </c>
      <c r="E81" s="70">
        <v>126</v>
      </c>
      <c r="F81" s="71">
        <v>126</v>
      </c>
      <c r="G81" s="72">
        <v>126</v>
      </c>
      <c r="H81" s="73">
        <v>126</v>
      </c>
      <c r="I81" s="74">
        <v>126</v>
      </c>
      <c r="J81" s="75">
        <v>126</v>
      </c>
      <c r="K81" s="76">
        <v>126</v>
      </c>
      <c r="L81" s="77" t="s">
        <v>21</v>
      </c>
      <c r="M81" s="183"/>
    </row>
    <row r="82" spans="1:25" s="154" customFormat="1" ht="15.75" thickBot="1">
      <c r="A82" s="3" t="s">
        <v>70</v>
      </c>
      <c r="B82" s="67">
        <v>98.7</v>
      </c>
      <c r="C82" s="68">
        <v>98.7</v>
      </c>
      <c r="D82" s="69">
        <v>98.7</v>
      </c>
      <c r="E82" s="70">
        <v>98.7</v>
      </c>
      <c r="F82" s="71">
        <v>98.7</v>
      </c>
      <c r="G82" s="72">
        <v>98.7</v>
      </c>
      <c r="H82" s="73">
        <v>98.7</v>
      </c>
      <c r="I82" s="74">
        <v>98.7</v>
      </c>
      <c r="J82" s="75">
        <v>98.7</v>
      </c>
      <c r="K82" s="76">
        <v>98.7</v>
      </c>
      <c r="L82" s="77" t="s">
        <v>21</v>
      </c>
      <c r="M82" s="183"/>
      <c r="N82" s="182"/>
      <c r="O82" s="182"/>
      <c r="P82" s="182"/>
      <c r="Q82" s="182"/>
      <c r="R82" s="182"/>
      <c r="S82" s="182"/>
      <c r="T82" s="182"/>
      <c r="U82" s="182"/>
      <c r="V82" s="182"/>
      <c r="W82" s="182"/>
      <c r="X82" s="182"/>
      <c r="Y82" s="182"/>
    </row>
    <row r="83" spans="1:25" s="154" customFormat="1" ht="15.75" thickBot="1">
      <c r="A83" s="3" t="s">
        <v>73</v>
      </c>
      <c r="B83" s="67">
        <v>270</v>
      </c>
      <c r="C83" s="68">
        <v>270</v>
      </c>
      <c r="D83" s="69">
        <v>270</v>
      </c>
      <c r="E83" s="70">
        <v>270</v>
      </c>
      <c r="F83" s="71">
        <v>270</v>
      </c>
      <c r="G83" s="72">
        <v>270</v>
      </c>
      <c r="H83" s="73">
        <v>270</v>
      </c>
      <c r="I83" s="74">
        <v>270</v>
      </c>
      <c r="J83" s="75">
        <v>270</v>
      </c>
      <c r="K83" s="76">
        <v>270</v>
      </c>
      <c r="L83" s="77" t="s">
        <v>21</v>
      </c>
      <c r="M83" s="183"/>
      <c r="N83" s="182"/>
      <c r="O83" s="182"/>
      <c r="P83" s="182"/>
      <c r="Q83" s="182"/>
      <c r="R83" s="182"/>
      <c r="S83" s="182"/>
      <c r="T83" s="182"/>
      <c r="U83" s="182"/>
      <c r="V83" s="182"/>
      <c r="W83" s="182"/>
      <c r="X83" s="182"/>
      <c r="Y83" s="182"/>
    </row>
    <row r="84" spans="1:25" ht="15.75" thickBot="1">
      <c r="A84" s="3" t="s">
        <v>84</v>
      </c>
      <c r="B84" s="77">
        <v>130.80000000000001</v>
      </c>
      <c r="C84" s="80">
        <v>130.80000000000001</v>
      </c>
      <c r="D84" s="77">
        <v>130.80000000000001</v>
      </c>
      <c r="E84" s="80">
        <v>130.80000000000001</v>
      </c>
      <c r="F84" s="77">
        <v>130.80000000000001</v>
      </c>
      <c r="G84" s="80">
        <v>130.80000000000001</v>
      </c>
      <c r="H84" s="77">
        <v>130.80000000000001</v>
      </c>
      <c r="I84" s="80">
        <v>130.80000000000001</v>
      </c>
      <c r="J84" s="77">
        <v>130.80000000000001</v>
      </c>
      <c r="K84" s="80">
        <v>130.80000000000001</v>
      </c>
      <c r="L84" s="77" t="s">
        <v>21</v>
      </c>
      <c r="M84" s="183"/>
    </row>
    <row r="85" spans="1:25" ht="15.75" thickBot="1">
      <c r="A85" s="3" t="s">
        <v>382</v>
      </c>
      <c r="B85" s="77">
        <v>119</v>
      </c>
      <c r="C85" s="80">
        <v>119</v>
      </c>
      <c r="D85" s="77">
        <v>119</v>
      </c>
      <c r="E85" s="80">
        <v>119</v>
      </c>
      <c r="F85" s="77">
        <v>119</v>
      </c>
      <c r="G85" s="80">
        <v>119</v>
      </c>
      <c r="H85" s="77">
        <v>119</v>
      </c>
      <c r="I85" s="80">
        <v>119</v>
      </c>
      <c r="J85" s="77">
        <v>119</v>
      </c>
      <c r="K85" s="80">
        <v>119</v>
      </c>
      <c r="L85" s="77" t="s">
        <v>21</v>
      </c>
      <c r="M85" s="183"/>
    </row>
    <row r="86" spans="1:25" ht="15.75" thickBot="1">
      <c r="A86" s="7" t="s">
        <v>107</v>
      </c>
      <c r="B86" s="79">
        <v>1535.9</v>
      </c>
      <c r="C86" s="79">
        <v>1661.9</v>
      </c>
      <c r="D86" s="79">
        <v>1661.9</v>
      </c>
      <c r="E86" s="79">
        <v>1661.9</v>
      </c>
      <c r="F86" s="79">
        <v>1661.9</v>
      </c>
      <c r="G86" s="79">
        <v>1661.9</v>
      </c>
      <c r="H86" s="79">
        <v>1661.9</v>
      </c>
      <c r="I86" s="79">
        <v>1661.9</v>
      </c>
      <c r="J86" s="79">
        <v>1661.9</v>
      </c>
      <c r="K86" s="79">
        <v>1661.9</v>
      </c>
      <c r="L86" s="77"/>
    </row>
    <row r="87" spans="1:25" ht="15.75" thickBot="1">
      <c r="A87" s="7" t="s">
        <v>108</v>
      </c>
      <c r="B87" s="78">
        <v>0</v>
      </c>
      <c r="C87" s="79">
        <v>220</v>
      </c>
      <c r="D87" s="79">
        <v>220</v>
      </c>
      <c r="E87" s="79">
        <v>220</v>
      </c>
      <c r="F87" s="79">
        <v>220</v>
      </c>
      <c r="G87" s="79">
        <v>220</v>
      </c>
      <c r="H87" s="79">
        <v>220</v>
      </c>
      <c r="I87" s="79">
        <v>220</v>
      </c>
      <c r="J87" s="79">
        <v>220</v>
      </c>
      <c r="K87" s="79">
        <v>220</v>
      </c>
      <c r="L87" s="79"/>
    </row>
    <row r="88" spans="1:25">
      <c r="B88" s="133"/>
      <c r="C88" s="133"/>
      <c r="D88" s="133"/>
      <c r="E88" s="133"/>
      <c r="F88" s="133"/>
      <c r="G88" s="133"/>
      <c r="H88" s="133"/>
      <c r="I88" s="133"/>
      <c r="J88" s="133"/>
      <c r="K88" s="133"/>
    </row>
  </sheetData>
  <sortState ref="A70:L85">
    <sortCondition ref="A70:A85"/>
  </sortState>
  <mergeCells count="5">
    <mergeCell ref="A39:L39"/>
    <mergeCell ref="A40:L40"/>
    <mergeCell ref="A41:L41"/>
    <mergeCell ref="A42:L42"/>
    <mergeCell ref="P41:W42"/>
  </mergeCells>
  <pageMargins left="0.7" right="0.7" top="0.75" bottom="0.75" header="0.3" footer="0.3"/>
  <pageSetup paperSize="9" orientation="portrait" horizontalDpi="300" verticalDpi="300"/>
  <ignoredErrors>
    <ignoredError sqref="B2:K2 B45:K45 B69:K6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7.140625" customWidth="1"/>
    <col min="2" max="2" width="54.85546875" bestFit="1" customWidth="1"/>
    <col min="3" max="3" width="10.7109375" customWidth="1"/>
    <col min="4" max="5" width="29.28515625" customWidth="1"/>
    <col min="6" max="6" width="12.7109375" customWidth="1"/>
  </cols>
  <sheetData>
    <row r="1" spans="1:6" ht="19.5">
      <c r="A1" s="1" t="s">
        <v>123</v>
      </c>
    </row>
    <row r="2" spans="1:6" ht="33.75">
      <c r="A2" s="2" t="s">
        <v>1</v>
      </c>
      <c r="B2" s="2" t="s">
        <v>2</v>
      </c>
      <c r="C2" s="2" t="s">
        <v>124</v>
      </c>
      <c r="D2" s="2" t="s">
        <v>5</v>
      </c>
      <c r="E2" s="2" t="s">
        <v>6</v>
      </c>
      <c r="F2" s="2" t="s">
        <v>8</v>
      </c>
    </row>
    <row r="3" spans="1:6">
      <c r="A3" s="3" t="s">
        <v>125</v>
      </c>
      <c r="B3" s="4" t="s">
        <v>126</v>
      </c>
      <c r="C3" s="80">
        <v>0.505</v>
      </c>
      <c r="D3" s="4" t="s">
        <v>12</v>
      </c>
      <c r="E3" s="5" t="s">
        <v>13</v>
      </c>
      <c r="F3" s="4" t="s">
        <v>127</v>
      </c>
    </row>
    <row r="4" spans="1:6">
      <c r="A4" s="3" t="s">
        <v>128</v>
      </c>
      <c r="B4" s="4" t="s">
        <v>129</v>
      </c>
      <c r="C4" s="80">
        <v>10</v>
      </c>
      <c r="D4" s="4" t="s">
        <v>130</v>
      </c>
      <c r="E4" s="5" t="s">
        <v>131</v>
      </c>
      <c r="F4" s="4" t="s">
        <v>127</v>
      </c>
    </row>
    <row r="5" spans="1:6">
      <c r="A5" s="3" t="s">
        <v>132</v>
      </c>
      <c r="B5" s="4" t="s">
        <v>133</v>
      </c>
      <c r="C5" s="80">
        <v>46</v>
      </c>
      <c r="D5" s="4" t="s">
        <v>19</v>
      </c>
      <c r="E5" s="5" t="s">
        <v>20</v>
      </c>
      <c r="F5" s="4" t="s">
        <v>127</v>
      </c>
    </row>
    <row r="6" spans="1:6">
      <c r="A6" s="3" t="s">
        <v>134</v>
      </c>
      <c r="B6" s="4" t="s">
        <v>135</v>
      </c>
      <c r="C6" s="80">
        <v>66</v>
      </c>
      <c r="D6" s="4" t="s">
        <v>19</v>
      </c>
      <c r="E6" s="5" t="s">
        <v>20</v>
      </c>
      <c r="F6" s="4" t="s">
        <v>127</v>
      </c>
    </row>
    <row r="7" spans="1:6">
      <c r="A7" s="3" t="s">
        <v>136</v>
      </c>
      <c r="B7" s="4" t="s">
        <v>49</v>
      </c>
      <c r="C7" s="80">
        <v>80.5</v>
      </c>
      <c r="D7" s="4" t="s">
        <v>19</v>
      </c>
      <c r="E7" s="5" t="s">
        <v>20</v>
      </c>
      <c r="F7" s="4" t="s">
        <v>127</v>
      </c>
    </row>
    <row r="8" spans="1:6">
      <c r="A8" s="3" t="s">
        <v>137</v>
      </c>
      <c r="B8" s="4" t="s">
        <v>138</v>
      </c>
      <c r="C8" s="80">
        <v>70</v>
      </c>
      <c r="D8" s="4" t="s">
        <v>19</v>
      </c>
      <c r="E8" s="5" t="s">
        <v>20</v>
      </c>
      <c r="F8" s="4" t="s">
        <v>127</v>
      </c>
    </row>
    <row r="9" spans="1:6">
      <c r="A9" s="3" t="s">
        <v>139</v>
      </c>
      <c r="B9" s="4" t="s">
        <v>140</v>
      </c>
      <c r="C9" s="80">
        <v>34.5</v>
      </c>
      <c r="D9" s="4" t="s">
        <v>19</v>
      </c>
      <c r="E9" s="5" t="s">
        <v>20</v>
      </c>
      <c r="F9" s="4" t="s">
        <v>127</v>
      </c>
    </row>
    <row r="10" spans="1:6">
      <c r="A10" s="3" t="s">
        <v>141</v>
      </c>
      <c r="B10" s="4" t="s">
        <v>126</v>
      </c>
      <c r="C10" s="80">
        <v>0.5</v>
      </c>
      <c r="D10" s="4" t="s">
        <v>12</v>
      </c>
      <c r="E10" s="5" t="s">
        <v>13</v>
      </c>
      <c r="F10" s="4" t="s">
        <v>127</v>
      </c>
    </row>
    <row r="11" spans="1:6">
      <c r="A11" s="3" t="s">
        <v>142</v>
      </c>
      <c r="B11" s="4" t="s">
        <v>143</v>
      </c>
      <c r="C11" s="80">
        <v>2.5</v>
      </c>
      <c r="D11" s="4" t="s">
        <v>144</v>
      </c>
      <c r="E11" s="5" t="s">
        <v>145</v>
      </c>
      <c r="F11" s="4" t="s">
        <v>127</v>
      </c>
    </row>
    <row r="12" spans="1:6">
      <c r="A12" s="3" t="s">
        <v>146</v>
      </c>
      <c r="B12" s="4" t="s">
        <v>147</v>
      </c>
      <c r="C12" s="80">
        <v>90.75</v>
      </c>
      <c r="D12" s="4" t="s">
        <v>19</v>
      </c>
      <c r="E12" s="5" t="s">
        <v>20</v>
      </c>
      <c r="F12" s="4" t="s">
        <v>127</v>
      </c>
    </row>
    <row r="13" spans="1:6">
      <c r="A13" s="3" t="s">
        <v>148</v>
      </c>
      <c r="B13" s="4" t="s">
        <v>149</v>
      </c>
      <c r="C13" s="80">
        <v>4.0999999999999996</v>
      </c>
      <c r="D13" s="4" t="s">
        <v>130</v>
      </c>
      <c r="E13" s="5" t="s">
        <v>150</v>
      </c>
      <c r="F13" s="4" t="s">
        <v>127</v>
      </c>
    </row>
    <row r="14" spans="1:6" ht="15.75" thickBot="1">
      <c r="A14" s="3" t="s">
        <v>151</v>
      </c>
      <c r="B14" s="4" t="s">
        <v>149</v>
      </c>
      <c r="C14" s="80">
        <v>4.0999999999999996</v>
      </c>
      <c r="D14" s="4" t="s">
        <v>130</v>
      </c>
      <c r="E14" s="5" t="s">
        <v>150</v>
      </c>
      <c r="F14" s="4" t="s">
        <v>127</v>
      </c>
    </row>
    <row r="15" spans="1:6" s="157" customFormat="1" ht="15.75" thickBot="1">
      <c r="A15" s="3" t="s">
        <v>335</v>
      </c>
      <c r="B15" s="4" t="s">
        <v>166</v>
      </c>
      <c r="C15" s="186">
        <v>0.15079999999999999</v>
      </c>
      <c r="D15" s="4" t="s">
        <v>336</v>
      </c>
      <c r="E15" s="5" t="s">
        <v>164</v>
      </c>
      <c r="F15" s="4" t="s">
        <v>127</v>
      </c>
    </row>
    <row r="16" spans="1:6" s="157" customFormat="1" ht="15.75" thickBot="1">
      <c r="A16" s="3" t="s">
        <v>355</v>
      </c>
      <c r="B16" s="4" t="s">
        <v>356</v>
      </c>
      <c r="C16" s="80">
        <v>2.3929999999999998</v>
      </c>
      <c r="D16" s="4" t="s">
        <v>357</v>
      </c>
      <c r="E16" s="5" t="s">
        <v>210</v>
      </c>
      <c r="F16" s="4" t="s">
        <v>127</v>
      </c>
    </row>
    <row r="17" spans="1:6" s="157" customFormat="1" ht="15.75" thickBot="1">
      <c r="A17" s="3" t="s">
        <v>365</v>
      </c>
      <c r="B17" s="4" t="s">
        <v>166</v>
      </c>
      <c r="C17" s="186">
        <v>0.21199999999999999</v>
      </c>
      <c r="D17" s="4" t="s">
        <v>336</v>
      </c>
      <c r="E17" s="5" t="s">
        <v>164</v>
      </c>
      <c r="F17" s="4" t="s">
        <v>127</v>
      </c>
    </row>
    <row r="18" spans="1:6" s="157" customFormat="1" ht="15.75" thickBot="1">
      <c r="A18" s="3" t="s">
        <v>366</v>
      </c>
      <c r="B18" s="4" t="s">
        <v>166</v>
      </c>
      <c r="C18" s="186">
        <v>0.21199999999999999</v>
      </c>
      <c r="D18" s="4" t="s">
        <v>336</v>
      </c>
      <c r="E18" s="5" t="s">
        <v>164</v>
      </c>
      <c r="F18" s="4" t="s">
        <v>127</v>
      </c>
    </row>
    <row r="19" spans="1:6" s="157" customFormat="1" ht="15.75" thickBot="1">
      <c r="A19" s="3" t="s">
        <v>367</v>
      </c>
      <c r="B19" s="4" t="s">
        <v>166</v>
      </c>
      <c r="C19" s="186">
        <v>0.21199999999999999</v>
      </c>
      <c r="D19" s="4" t="s">
        <v>336</v>
      </c>
      <c r="E19" s="5" t="s">
        <v>164</v>
      </c>
      <c r="F19" s="4" t="s">
        <v>127</v>
      </c>
    </row>
    <row r="20" spans="1:6" s="157" customFormat="1" ht="15.75" thickBot="1">
      <c r="A20" s="3" t="s">
        <v>368</v>
      </c>
      <c r="B20" s="4" t="s">
        <v>166</v>
      </c>
      <c r="C20" s="186">
        <v>0.21199999999999999</v>
      </c>
      <c r="D20" s="4" t="s">
        <v>336</v>
      </c>
      <c r="E20" s="5" t="s">
        <v>164</v>
      </c>
      <c r="F20" s="4" t="s">
        <v>127</v>
      </c>
    </row>
    <row r="21" spans="1:6" s="157" customFormat="1" ht="15.75" thickBot="1">
      <c r="A21" s="3" t="s">
        <v>369</v>
      </c>
      <c r="B21" s="4" t="s">
        <v>166</v>
      </c>
      <c r="C21" s="186">
        <v>0.21199999999999999</v>
      </c>
      <c r="D21" s="4" t="s">
        <v>336</v>
      </c>
      <c r="E21" s="5" t="s">
        <v>164</v>
      </c>
      <c r="F21" s="4" t="s">
        <v>127</v>
      </c>
    </row>
    <row r="22" spans="1:6" s="157" customFormat="1" ht="15.75" thickBot="1">
      <c r="A22" s="3" t="s">
        <v>370</v>
      </c>
      <c r="B22" s="4" t="s">
        <v>166</v>
      </c>
      <c r="C22" s="80">
        <v>0.6</v>
      </c>
      <c r="D22" s="4" t="s">
        <v>336</v>
      </c>
      <c r="E22" s="5" t="s">
        <v>164</v>
      </c>
      <c r="F22" s="4" t="s">
        <v>127</v>
      </c>
    </row>
    <row r="23" spans="1:6" s="157" customFormat="1" ht="15.75" thickBot="1">
      <c r="A23" s="3" t="s">
        <v>371</v>
      </c>
      <c r="B23" s="4" t="s">
        <v>166</v>
      </c>
      <c r="C23" s="186">
        <v>0.21199999999999999</v>
      </c>
      <c r="D23" s="4" t="s">
        <v>336</v>
      </c>
      <c r="E23" s="5" t="s">
        <v>164</v>
      </c>
      <c r="F23" s="4" t="s">
        <v>127</v>
      </c>
    </row>
    <row r="24" spans="1:6" s="157" customFormat="1" ht="15.75" thickBot="1">
      <c r="A24" s="3" t="s">
        <v>372</v>
      </c>
      <c r="B24" s="4" t="s">
        <v>166</v>
      </c>
      <c r="C24" s="186">
        <v>0.21199999999999999</v>
      </c>
      <c r="D24" s="4" t="s">
        <v>336</v>
      </c>
      <c r="E24" s="5" t="s">
        <v>164</v>
      </c>
      <c r="F24" s="4" t="s">
        <v>127</v>
      </c>
    </row>
    <row r="25" spans="1:6" s="157" customFormat="1" ht="15.75" thickBot="1">
      <c r="A25" s="3" t="s">
        <v>373</v>
      </c>
      <c r="B25" s="4" t="s">
        <v>166</v>
      </c>
      <c r="C25" s="186">
        <v>0.21199999999999999</v>
      </c>
      <c r="D25" s="4" t="s">
        <v>336</v>
      </c>
      <c r="E25" s="5" t="s">
        <v>164</v>
      </c>
      <c r="F25" s="4" t="s">
        <v>127</v>
      </c>
    </row>
    <row r="26" spans="1:6" s="157" customFormat="1" ht="15.75" thickBot="1">
      <c r="A26" s="3" t="s">
        <v>374</v>
      </c>
      <c r="B26" s="4" t="s">
        <v>166</v>
      </c>
      <c r="C26" s="186">
        <v>0.21199999999999999</v>
      </c>
      <c r="D26" s="4" t="s">
        <v>336</v>
      </c>
      <c r="E26" s="5" t="s">
        <v>164</v>
      </c>
      <c r="F26" s="4" t="s">
        <v>127</v>
      </c>
    </row>
    <row r="27" spans="1:6" s="157" customFormat="1" ht="15.75" thickBot="1">
      <c r="A27" s="3" t="s">
        <v>375</v>
      </c>
      <c r="B27" s="4" t="s">
        <v>166</v>
      </c>
      <c r="C27" s="186">
        <v>0.21199999999999999</v>
      </c>
      <c r="D27" s="4" t="s">
        <v>336</v>
      </c>
      <c r="E27" s="5" t="s">
        <v>164</v>
      </c>
      <c r="F27" s="4" t="s">
        <v>127</v>
      </c>
    </row>
    <row r="28" spans="1:6" s="157" customFormat="1" ht="15.75" thickBot="1">
      <c r="A28" s="3" t="s">
        <v>376</v>
      </c>
      <c r="B28" s="4" t="s">
        <v>166</v>
      </c>
      <c r="C28" s="80">
        <v>0.51200000000000001</v>
      </c>
      <c r="D28" s="4" t="s">
        <v>336</v>
      </c>
      <c r="E28" s="5" t="s">
        <v>164</v>
      </c>
      <c r="F28" s="4" t="s">
        <v>127</v>
      </c>
    </row>
    <row r="29" spans="1:6" s="157" customFormat="1" ht="15.75" thickBot="1">
      <c r="A29" s="3" t="s">
        <v>383</v>
      </c>
      <c r="B29" s="4" t="s">
        <v>166</v>
      </c>
      <c r="C29" s="80">
        <v>1.1399999999999999</v>
      </c>
      <c r="D29" s="4" t="s">
        <v>336</v>
      </c>
      <c r="E29" s="5" t="s">
        <v>164</v>
      </c>
      <c r="F29" s="4" t="s">
        <v>127</v>
      </c>
    </row>
    <row r="30" spans="1:6" s="157" customFormat="1" ht="15.75" thickBot="1">
      <c r="A30" s="3" t="s">
        <v>384</v>
      </c>
      <c r="B30" s="4" t="s">
        <v>166</v>
      </c>
      <c r="C30" s="186">
        <v>0.2</v>
      </c>
      <c r="D30" s="4" t="s">
        <v>336</v>
      </c>
      <c r="E30" s="5" t="s">
        <v>164</v>
      </c>
      <c r="F30" s="4" t="s">
        <v>127</v>
      </c>
    </row>
    <row r="31" spans="1:6" ht="15.75" thickBot="1">
      <c r="A31" s="7" t="s">
        <v>87</v>
      </c>
      <c r="B31" s="8"/>
      <c r="C31" s="81">
        <f>SUM(C3:C30)</f>
        <v>416.57079999999991</v>
      </c>
      <c r="D31" s="8"/>
      <c r="E31" s="9"/>
      <c r="F31" s="8"/>
    </row>
    <row r="32" spans="1:6">
      <c r="C32" s="135"/>
    </row>
    <row r="33" spans="2:6">
      <c r="B33" s="134"/>
      <c r="C33" s="141"/>
      <c r="E33" s="140"/>
      <c r="F33" s="136"/>
    </row>
    <row r="34" spans="2:6">
      <c r="B34" s="134"/>
      <c r="C34" s="141"/>
      <c r="E34" s="134"/>
      <c r="F34" s="141"/>
    </row>
    <row r="35" spans="2:6">
      <c r="B35" s="134"/>
      <c r="C35" s="141"/>
      <c r="E35" s="134"/>
      <c r="F35" s="141"/>
    </row>
    <row r="36" spans="2:6">
      <c r="B36" s="134"/>
      <c r="C36" s="141"/>
      <c r="E36" s="134"/>
      <c r="F36" s="141"/>
    </row>
    <row r="37" spans="2:6">
      <c r="C37" s="143"/>
      <c r="E37" s="134"/>
      <c r="F37" s="141"/>
    </row>
    <row r="38" spans="2:6">
      <c r="E38" s="134"/>
      <c r="F38" s="141"/>
    </row>
    <row r="39" spans="2:6">
      <c r="F39" s="143"/>
    </row>
  </sheetData>
  <sortState ref="J17:J28">
    <sortCondition ref="J17"/>
  </sortState>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pane ySplit="2" topLeftCell="A3" activePane="bottomLeft" state="frozen"/>
      <selection pane="bottomLeft"/>
    </sheetView>
  </sheetViews>
  <sheetFormatPr defaultRowHeight="15"/>
  <cols>
    <col min="1" max="1" width="42" style="132" customWidth="1"/>
    <col min="2" max="2" width="20.7109375" style="132" customWidth="1"/>
    <col min="3" max="3" width="10.7109375" style="132" customWidth="1"/>
    <col min="4" max="4" width="23.42578125" style="175" customWidth="1"/>
    <col min="5" max="5" width="15.7109375" style="132" customWidth="1"/>
    <col min="6" max="10" width="8.7109375" style="132" customWidth="1"/>
    <col min="11" max="13" width="10.7109375" style="132" customWidth="1"/>
    <col min="14" max="14" width="12.28515625" style="132" customWidth="1"/>
    <col min="15" max="15" width="50.85546875" style="132" customWidth="1"/>
  </cols>
  <sheetData>
    <row r="1" spans="1:16" ht="20.25" thickBot="1">
      <c r="A1" s="1" t="s">
        <v>152</v>
      </c>
    </row>
    <row r="2" spans="1:16" ht="34.5" thickBot="1">
      <c r="A2" s="2" t="s">
        <v>153</v>
      </c>
      <c r="B2" s="2" t="s">
        <v>2</v>
      </c>
      <c r="C2" s="2" t="s">
        <v>154</v>
      </c>
      <c r="D2" s="2" t="s">
        <v>5</v>
      </c>
      <c r="E2" s="2" t="s">
        <v>6</v>
      </c>
      <c r="F2" s="2" t="s">
        <v>155</v>
      </c>
      <c r="G2" s="2" t="s">
        <v>156</v>
      </c>
      <c r="H2" s="2" t="s">
        <v>157</v>
      </c>
      <c r="I2" s="2" t="s">
        <v>158</v>
      </c>
      <c r="J2" s="2" t="s">
        <v>159</v>
      </c>
      <c r="K2" s="2" t="s">
        <v>160</v>
      </c>
      <c r="L2" s="2" t="s">
        <v>124</v>
      </c>
      <c r="M2" s="2" t="s">
        <v>7</v>
      </c>
      <c r="N2" s="2" t="s">
        <v>161</v>
      </c>
      <c r="O2" s="2" t="s">
        <v>387</v>
      </c>
    </row>
    <row r="3" spans="1:16" ht="15.75" thickBot="1">
      <c r="A3" s="161" t="s">
        <v>162</v>
      </c>
      <c r="B3" s="162" t="s">
        <v>163</v>
      </c>
      <c r="C3" s="163"/>
      <c r="D3" s="4" t="s">
        <v>338</v>
      </c>
      <c r="E3" s="163" t="s">
        <v>164</v>
      </c>
      <c r="F3" s="83"/>
      <c r="G3" s="82"/>
      <c r="H3" s="83"/>
      <c r="I3" s="82"/>
      <c r="J3" s="83"/>
      <c r="K3" s="163" t="s">
        <v>165</v>
      </c>
      <c r="L3" s="162">
        <v>150</v>
      </c>
      <c r="M3" s="163" t="s">
        <v>14</v>
      </c>
      <c r="N3" s="164" t="s">
        <v>450</v>
      </c>
      <c r="O3" s="137" t="s">
        <v>389</v>
      </c>
    </row>
    <row r="4" spans="1:16" ht="23.25" thickBot="1">
      <c r="A4" s="161" t="s">
        <v>339</v>
      </c>
      <c r="B4" s="162" t="s">
        <v>340</v>
      </c>
      <c r="C4" s="165" t="s">
        <v>403</v>
      </c>
      <c r="D4" s="4" t="s">
        <v>341</v>
      </c>
      <c r="E4" s="163" t="s">
        <v>433</v>
      </c>
      <c r="F4" s="83" t="s">
        <v>169</v>
      </c>
      <c r="G4" s="82" t="s">
        <v>169</v>
      </c>
      <c r="H4" s="83"/>
      <c r="I4" s="82" t="s">
        <v>169</v>
      </c>
      <c r="J4" s="83" t="s">
        <v>169</v>
      </c>
      <c r="K4" s="163" t="s">
        <v>436</v>
      </c>
      <c r="L4" s="166">
        <v>210</v>
      </c>
      <c r="M4" s="163" t="s">
        <v>14</v>
      </c>
      <c r="N4" s="164" t="s">
        <v>402</v>
      </c>
      <c r="O4" s="137" t="s">
        <v>453</v>
      </c>
    </row>
    <row r="5" spans="1:16" ht="15.75" thickBot="1">
      <c r="A5" s="161" t="s">
        <v>167</v>
      </c>
      <c r="B5" s="162" t="s">
        <v>340</v>
      </c>
      <c r="C5" s="165" t="s">
        <v>404</v>
      </c>
      <c r="D5" s="4" t="s">
        <v>19</v>
      </c>
      <c r="E5" s="163" t="s">
        <v>20</v>
      </c>
      <c r="F5" s="83" t="s">
        <v>169</v>
      </c>
      <c r="G5" s="82"/>
      <c r="H5" s="83"/>
      <c r="I5" s="82"/>
      <c r="J5" s="83"/>
      <c r="K5" s="163" t="s">
        <v>165</v>
      </c>
      <c r="L5" s="166">
        <v>220</v>
      </c>
      <c r="M5" s="163" t="s">
        <v>21</v>
      </c>
      <c r="N5" s="164" t="s">
        <v>450</v>
      </c>
      <c r="O5" s="137"/>
    </row>
    <row r="6" spans="1:16" ht="23.25" thickBot="1">
      <c r="A6" s="161" t="s">
        <v>342</v>
      </c>
      <c r="B6" s="162" t="s">
        <v>166</v>
      </c>
      <c r="C6" s="163"/>
      <c r="D6" s="4" t="s">
        <v>341</v>
      </c>
      <c r="E6" s="163" t="s">
        <v>13</v>
      </c>
      <c r="F6" s="83"/>
      <c r="G6" s="82"/>
      <c r="H6" s="83"/>
      <c r="I6" s="82"/>
      <c r="J6" s="83"/>
      <c r="K6" s="163" t="s">
        <v>165</v>
      </c>
      <c r="L6" s="162">
        <v>30</v>
      </c>
      <c r="M6" s="163" t="s">
        <v>166</v>
      </c>
      <c r="N6" s="164" t="s">
        <v>450</v>
      </c>
      <c r="O6" s="137"/>
    </row>
    <row r="7" spans="1:16" ht="23.25" thickBot="1">
      <c r="A7" s="161" t="s">
        <v>99</v>
      </c>
      <c r="B7" s="162" t="s">
        <v>168</v>
      </c>
      <c r="C7" s="163"/>
      <c r="D7" s="4" t="s">
        <v>343</v>
      </c>
      <c r="E7" s="163" t="s">
        <v>164</v>
      </c>
      <c r="F7" s="83" t="s">
        <v>169</v>
      </c>
      <c r="G7" s="82" t="s">
        <v>169</v>
      </c>
      <c r="H7" s="83" t="s">
        <v>169</v>
      </c>
      <c r="I7" s="82" t="s">
        <v>169</v>
      </c>
      <c r="J7" s="83" t="s">
        <v>169</v>
      </c>
      <c r="K7" s="163" t="s">
        <v>170</v>
      </c>
      <c r="L7" s="166">
        <v>220</v>
      </c>
      <c r="M7" s="163" t="s">
        <v>21</v>
      </c>
      <c r="N7" s="164" t="s">
        <v>434</v>
      </c>
      <c r="O7" s="137" t="s">
        <v>390</v>
      </c>
    </row>
    <row r="8" spans="1:16" ht="15.75" thickBot="1">
      <c r="A8" s="161" t="s">
        <v>171</v>
      </c>
      <c r="B8" s="162" t="s">
        <v>172</v>
      </c>
      <c r="C8" s="165" t="s">
        <v>405</v>
      </c>
      <c r="D8" s="4" t="s">
        <v>19</v>
      </c>
      <c r="E8" s="163" t="s">
        <v>20</v>
      </c>
      <c r="F8" s="83"/>
      <c r="G8" s="82"/>
      <c r="H8" s="83"/>
      <c r="I8" s="82"/>
      <c r="J8" s="83"/>
      <c r="K8" s="163" t="s">
        <v>165</v>
      </c>
      <c r="L8" s="166">
        <v>140</v>
      </c>
      <c r="M8" s="163" t="s">
        <v>21</v>
      </c>
      <c r="N8" s="164" t="s">
        <v>450</v>
      </c>
      <c r="O8" s="137"/>
    </row>
    <row r="9" spans="1:16" ht="15.75" thickBot="1">
      <c r="A9" s="161" t="s">
        <v>173</v>
      </c>
      <c r="B9" s="162" t="s">
        <v>344</v>
      </c>
      <c r="C9" s="163" t="s">
        <v>435</v>
      </c>
      <c r="D9" s="4" t="s">
        <v>19</v>
      </c>
      <c r="E9" s="163" t="s">
        <v>20</v>
      </c>
      <c r="F9" s="83"/>
      <c r="G9" s="82"/>
      <c r="H9" s="83"/>
      <c r="I9" s="82"/>
      <c r="J9" s="83"/>
      <c r="K9" s="163" t="s">
        <v>165</v>
      </c>
      <c r="L9" s="162">
        <v>636</v>
      </c>
      <c r="M9" s="163" t="s">
        <v>21</v>
      </c>
      <c r="N9" s="164" t="s">
        <v>450</v>
      </c>
      <c r="O9" s="137" t="s">
        <v>345</v>
      </c>
    </row>
    <row r="10" spans="1:16" ht="15.75" thickBot="1">
      <c r="A10" s="161" t="s">
        <v>346</v>
      </c>
      <c r="B10" s="162" t="s">
        <v>347</v>
      </c>
      <c r="C10" s="163"/>
      <c r="D10" s="4" t="s">
        <v>348</v>
      </c>
      <c r="E10" s="163" t="s">
        <v>349</v>
      </c>
      <c r="F10" s="83" t="s">
        <v>169</v>
      </c>
      <c r="G10" s="82" t="s">
        <v>169</v>
      </c>
      <c r="H10" s="83"/>
      <c r="I10" s="82" t="s">
        <v>169</v>
      </c>
      <c r="J10" s="83" t="s">
        <v>169</v>
      </c>
      <c r="K10" s="163" t="s">
        <v>436</v>
      </c>
      <c r="L10" s="162">
        <v>30</v>
      </c>
      <c r="M10" s="163" t="s">
        <v>14</v>
      </c>
      <c r="N10" s="164" t="s">
        <v>437</v>
      </c>
      <c r="O10" s="137"/>
    </row>
    <row r="11" spans="1:16" ht="15.75" thickBot="1">
      <c r="A11" s="161" t="s">
        <v>174</v>
      </c>
      <c r="B11" s="162" t="s">
        <v>438</v>
      </c>
      <c r="C11" s="165" t="s">
        <v>406</v>
      </c>
      <c r="D11" s="4" t="s">
        <v>19</v>
      </c>
      <c r="E11" s="163" t="s">
        <v>20</v>
      </c>
      <c r="F11" s="83"/>
      <c r="G11" s="82"/>
      <c r="H11" s="83"/>
      <c r="I11" s="82"/>
      <c r="J11" s="83"/>
      <c r="K11" s="163" t="s">
        <v>165</v>
      </c>
      <c r="L11" s="162">
        <v>144</v>
      </c>
      <c r="M11" s="163" t="s">
        <v>21</v>
      </c>
      <c r="N11" s="164" t="s">
        <v>450</v>
      </c>
      <c r="O11" s="137"/>
    </row>
    <row r="12" spans="1:16" ht="15.75" thickBot="1">
      <c r="A12" s="161" t="s">
        <v>350</v>
      </c>
      <c r="B12" s="162" t="s">
        <v>191</v>
      </c>
      <c r="C12" s="165" t="s">
        <v>407</v>
      </c>
      <c r="D12" s="4" t="s">
        <v>25</v>
      </c>
      <c r="E12" s="163" t="s">
        <v>351</v>
      </c>
      <c r="F12" s="83"/>
      <c r="G12" s="82"/>
      <c r="H12" s="83"/>
      <c r="I12" s="82"/>
      <c r="J12" s="83"/>
      <c r="K12" s="163" t="s">
        <v>165</v>
      </c>
      <c r="L12" s="166">
        <v>30</v>
      </c>
      <c r="M12" s="163" t="s">
        <v>14</v>
      </c>
      <c r="N12" s="164" t="s">
        <v>450</v>
      </c>
      <c r="O12" s="137"/>
    </row>
    <row r="13" spans="1:16" ht="23.25" thickBot="1">
      <c r="A13" s="161" t="s">
        <v>465</v>
      </c>
      <c r="B13" s="162" t="s">
        <v>460</v>
      </c>
      <c r="C13" s="165"/>
      <c r="D13" s="4" t="s">
        <v>466</v>
      </c>
      <c r="E13" s="163" t="s">
        <v>145</v>
      </c>
      <c r="F13" s="83"/>
      <c r="G13" s="82"/>
      <c r="H13" s="83"/>
      <c r="I13" s="82"/>
      <c r="J13" s="83"/>
      <c r="K13" s="163" t="s">
        <v>165</v>
      </c>
      <c r="L13" s="166">
        <v>300</v>
      </c>
      <c r="M13" s="163" t="s">
        <v>14</v>
      </c>
      <c r="N13" s="164"/>
      <c r="O13" s="181" t="s">
        <v>464</v>
      </c>
      <c r="P13" s="131"/>
    </row>
    <row r="14" spans="1:16" ht="15.75" thickBot="1">
      <c r="A14" s="161" t="s">
        <v>177</v>
      </c>
      <c r="B14" s="162" t="s">
        <v>172</v>
      </c>
      <c r="C14" s="165" t="s">
        <v>408</v>
      </c>
      <c r="D14" s="4" t="s">
        <v>19</v>
      </c>
      <c r="E14" s="163" t="s">
        <v>20</v>
      </c>
      <c r="F14" s="83"/>
      <c r="G14" s="82"/>
      <c r="H14" s="83"/>
      <c r="I14" s="82"/>
      <c r="J14" s="83"/>
      <c r="K14" s="163" t="s">
        <v>165</v>
      </c>
      <c r="L14" s="166">
        <v>105</v>
      </c>
      <c r="M14" s="163" t="s">
        <v>21</v>
      </c>
      <c r="N14" s="164" t="s">
        <v>450</v>
      </c>
      <c r="O14" s="137"/>
    </row>
    <row r="15" spans="1:16" ht="15.75" thickBot="1">
      <c r="A15" s="161" t="s">
        <v>178</v>
      </c>
      <c r="B15" s="162" t="s">
        <v>179</v>
      </c>
      <c r="C15" s="163"/>
      <c r="D15" s="4" t="s">
        <v>343</v>
      </c>
      <c r="E15" s="163" t="s">
        <v>164</v>
      </c>
      <c r="F15" s="83" t="s">
        <v>169</v>
      </c>
      <c r="G15" s="82"/>
      <c r="H15" s="83"/>
      <c r="I15" s="82"/>
      <c r="J15" s="83" t="s">
        <v>169</v>
      </c>
      <c r="K15" s="163" t="s">
        <v>165</v>
      </c>
      <c r="L15" s="166">
        <v>120</v>
      </c>
      <c r="M15" s="163" t="s">
        <v>21</v>
      </c>
      <c r="N15" s="164" t="s">
        <v>450</v>
      </c>
      <c r="O15" s="137"/>
    </row>
    <row r="16" spans="1:16" ht="15.75" thickBot="1">
      <c r="A16" s="161" t="s">
        <v>180</v>
      </c>
      <c r="B16" s="162" t="s">
        <v>352</v>
      </c>
      <c r="C16" s="165" t="s">
        <v>409</v>
      </c>
      <c r="D16" s="4" t="s">
        <v>19</v>
      </c>
      <c r="E16" s="163" t="s">
        <v>20</v>
      </c>
      <c r="F16" s="83"/>
      <c r="G16" s="82"/>
      <c r="H16" s="83"/>
      <c r="I16" s="82"/>
      <c r="J16" s="83"/>
      <c r="K16" s="163" t="s">
        <v>165</v>
      </c>
      <c r="L16" s="166">
        <v>240</v>
      </c>
      <c r="M16" s="163" t="s">
        <v>21</v>
      </c>
      <c r="N16" s="164" t="s">
        <v>439</v>
      </c>
      <c r="O16" s="137"/>
    </row>
    <row r="17" spans="1:15" ht="15.75" thickBot="1">
      <c r="A17" s="161" t="s">
        <v>181</v>
      </c>
      <c r="B17" s="167" t="s">
        <v>352</v>
      </c>
      <c r="C17" s="165" t="s">
        <v>410</v>
      </c>
      <c r="D17" s="4" t="s">
        <v>19</v>
      </c>
      <c r="E17" s="163" t="s">
        <v>20</v>
      </c>
      <c r="F17" s="83"/>
      <c r="G17" s="82"/>
      <c r="H17" s="83"/>
      <c r="I17" s="82"/>
      <c r="J17" s="83"/>
      <c r="K17" s="163" t="s">
        <v>165</v>
      </c>
      <c r="L17" s="166">
        <v>103</v>
      </c>
      <c r="M17" s="163" t="s">
        <v>21</v>
      </c>
      <c r="N17" s="164" t="s">
        <v>450</v>
      </c>
      <c r="O17" s="137"/>
    </row>
    <row r="18" spans="1:15" ht="15.75" thickBot="1">
      <c r="A18" s="168" t="s">
        <v>182</v>
      </c>
      <c r="B18" s="169" t="s">
        <v>183</v>
      </c>
      <c r="C18" s="165" t="s">
        <v>411</v>
      </c>
      <c r="D18" s="4" t="s">
        <v>60</v>
      </c>
      <c r="E18" s="163" t="s">
        <v>329</v>
      </c>
      <c r="F18" s="83"/>
      <c r="G18" s="82"/>
      <c r="H18" s="83"/>
      <c r="I18" s="82"/>
      <c r="J18" s="83"/>
      <c r="K18" s="163" t="s">
        <v>165</v>
      </c>
      <c r="L18" s="166">
        <v>500</v>
      </c>
      <c r="M18" s="163" t="s">
        <v>14</v>
      </c>
      <c r="N18" s="164" t="s">
        <v>450</v>
      </c>
      <c r="O18" s="137"/>
    </row>
    <row r="19" spans="1:15" ht="15.75" thickBot="1">
      <c r="A19" s="161" t="s">
        <v>353</v>
      </c>
      <c r="B19" s="162" t="s">
        <v>184</v>
      </c>
      <c r="C19" s="165" t="s">
        <v>414</v>
      </c>
      <c r="D19" s="4" t="s">
        <v>19</v>
      </c>
      <c r="E19" s="163" t="s">
        <v>20</v>
      </c>
      <c r="F19" s="83" t="s">
        <v>169</v>
      </c>
      <c r="G19" s="82" t="s">
        <v>169</v>
      </c>
      <c r="H19" s="83" t="s">
        <v>169</v>
      </c>
      <c r="I19" s="82" t="s">
        <v>169</v>
      </c>
      <c r="J19" s="83" t="s">
        <v>169</v>
      </c>
      <c r="K19" s="163" t="s">
        <v>170</v>
      </c>
      <c r="L19" s="166">
        <v>126</v>
      </c>
      <c r="M19" s="163" t="s">
        <v>21</v>
      </c>
      <c r="N19" s="164" t="s">
        <v>423</v>
      </c>
      <c r="O19" s="137" t="s">
        <v>391</v>
      </c>
    </row>
    <row r="20" spans="1:15" ht="15.75" thickBot="1">
      <c r="A20" s="161" t="s">
        <v>354</v>
      </c>
      <c r="B20" s="162" t="s">
        <v>184</v>
      </c>
      <c r="C20" s="163" t="s">
        <v>440</v>
      </c>
      <c r="D20" s="4" t="s">
        <v>19</v>
      </c>
      <c r="E20" s="163" t="s">
        <v>20</v>
      </c>
      <c r="F20" s="83"/>
      <c r="G20" s="82"/>
      <c r="H20" s="83"/>
      <c r="I20" s="82"/>
      <c r="J20" s="83"/>
      <c r="K20" s="163" t="s">
        <v>165</v>
      </c>
      <c r="L20" s="166">
        <v>86</v>
      </c>
      <c r="M20" s="163" t="s">
        <v>21</v>
      </c>
      <c r="N20" s="164" t="s">
        <v>450</v>
      </c>
      <c r="O20" s="137"/>
    </row>
    <row r="21" spans="1:15" ht="23.25" thickBot="1">
      <c r="A21" s="161" t="s">
        <v>185</v>
      </c>
      <c r="B21" s="162" t="s">
        <v>186</v>
      </c>
      <c r="C21" s="165" t="s">
        <v>413</v>
      </c>
      <c r="D21" s="4" t="s">
        <v>19</v>
      </c>
      <c r="E21" s="163" t="s">
        <v>20</v>
      </c>
      <c r="F21" s="83"/>
      <c r="G21" s="82"/>
      <c r="H21" s="83"/>
      <c r="I21" s="82"/>
      <c r="J21" s="83"/>
      <c r="K21" s="163" t="s">
        <v>165</v>
      </c>
      <c r="L21" s="166">
        <v>309</v>
      </c>
      <c r="M21" s="163" t="s">
        <v>21</v>
      </c>
      <c r="N21" s="164" t="s">
        <v>441</v>
      </c>
      <c r="O21" s="137" t="s">
        <v>447</v>
      </c>
    </row>
    <row r="22" spans="1:15" ht="15.75" thickBot="1">
      <c r="A22" s="161" t="s">
        <v>392</v>
      </c>
      <c r="B22" s="162" t="s">
        <v>62</v>
      </c>
      <c r="C22" s="165" t="s">
        <v>403</v>
      </c>
      <c r="D22" s="4" t="s">
        <v>25</v>
      </c>
      <c r="E22" s="163" t="s">
        <v>351</v>
      </c>
      <c r="F22" s="83"/>
      <c r="G22" s="82"/>
      <c r="H22" s="83"/>
      <c r="I22" s="82"/>
      <c r="J22" s="83"/>
      <c r="K22" s="163" t="s">
        <v>165</v>
      </c>
      <c r="L22" s="166">
        <v>320</v>
      </c>
      <c r="M22" s="163" t="s">
        <v>14</v>
      </c>
      <c r="N22" s="164" t="s">
        <v>450</v>
      </c>
      <c r="O22" s="137"/>
    </row>
    <row r="23" spans="1:15" ht="15.75" thickBot="1">
      <c r="A23" s="161" t="s">
        <v>393</v>
      </c>
      <c r="B23" s="162" t="s">
        <v>394</v>
      </c>
      <c r="C23" s="163"/>
      <c r="D23" s="4" t="s">
        <v>358</v>
      </c>
      <c r="E23" s="163" t="s">
        <v>164</v>
      </c>
      <c r="F23" s="83"/>
      <c r="G23" s="82"/>
      <c r="H23" s="83"/>
      <c r="I23" s="82"/>
      <c r="J23" s="83"/>
      <c r="K23" s="163" t="s">
        <v>165</v>
      </c>
      <c r="L23" s="166">
        <v>5.7</v>
      </c>
      <c r="M23" s="163" t="s">
        <v>166</v>
      </c>
      <c r="N23" s="164" t="s">
        <v>450</v>
      </c>
      <c r="O23" s="137"/>
    </row>
    <row r="24" spans="1:15" ht="15.75" thickBot="1">
      <c r="A24" s="161" t="s">
        <v>359</v>
      </c>
      <c r="B24" s="162" t="s">
        <v>188</v>
      </c>
      <c r="C24" s="165" t="s">
        <v>412</v>
      </c>
      <c r="D24" s="4" t="s">
        <v>338</v>
      </c>
      <c r="E24" s="163" t="s">
        <v>164</v>
      </c>
      <c r="F24" s="83" t="s">
        <v>169</v>
      </c>
      <c r="G24" s="82"/>
      <c r="H24" s="83"/>
      <c r="I24" s="82"/>
      <c r="J24" s="83"/>
      <c r="K24" s="163" t="s">
        <v>165</v>
      </c>
      <c r="L24" s="166">
        <v>110</v>
      </c>
      <c r="M24" s="163" t="s">
        <v>21</v>
      </c>
      <c r="N24" s="164" t="s">
        <v>450</v>
      </c>
      <c r="O24" s="137"/>
    </row>
    <row r="25" spans="1:15" ht="15.75" thickBot="1">
      <c r="A25" s="161" t="s">
        <v>360</v>
      </c>
      <c r="B25" s="162" t="s">
        <v>187</v>
      </c>
      <c r="C25" s="163" t="s">
        <v>442</v>
      </c>
      <c r="D25" s="4" t="s">
        <v>19</v>
      </c>
      <c r="E25" s="163" t="s">
        <v>20</v>
      </c>
      <c r="F25" s="83"/>
      <c r="G25" s="82"/>
      <c r="H25" s="83"/>
      <c r="I25" s="82"/>
      <c r="J25" s="83"/>
      <c r="K25" s="163" t="s">
        <v>165</v>
      </c>
      <c r="L25" s="166">
        <v>375</v>
      </c>
      <c r="M25" s="163" t="s">
        <v>21</v>
      </c>
      <c r="N25" s="164" t="s">
        <v>450</v>
      </c>
      <c r="O25" s="137"/>
    </row>
    <row r="26" spans="1:15" ht="15.75" thickBot="1">
      <c r="A26" s="161" t="s">
        <v>361</v>
      </c>
      <c r="B26" s="162" t="s">
        <v>187</v>
      </c>
      <c r="C26" s="163" t="s">
        <v>442</v>
      </c>
      <c r="D26" s="4" t="s">
        <v>343</v>
      </c>
      <c r="E26" s="163" t="s">
        <v>164</v>
      </c>
      <c r="F26" s="83"/>
      <c r="G26" s="82"/>
      <c r="H26" s="83"/>
      <c r="I26" s="82"/>
      <c r="J26" s="83"/>
      <c r="K26" s="163" t="s">
        <v>165</v>
      </c>
      <c r="L26" s="162" t="s">
        <v>451</v>
      </c>
      <c r="M26" s="163" t="s">
        <v>21</v>
      </c>
      <c r="N26" s="164" t="s">
        <v>450</v>
      </c>
      <c r="O26" s="137"/>
    </row>
    <row r="27" spans="1:15" ht="15.75" thickBot="1">
      <c r="A27" s="161" t="s">
        <v>362</v>
      </c>
      <c r="B27" s="162" t="s">
        <v>363</v>
      </c>
      <c r="C27" s="163"/>
      <c r="D27" s="4" t="s">
        <v>25</v>
      </c>
      <c r="E27" s="163" t="s">
        <v>351</v>
      </c>
      <c r="F27" s="83"/>
      <c r="G27" s="82"/>
      <c r="H27" s="83"/>
      <c r="I27" s="82"/>
      <c r="J27" s="83"/>
      <c r="K27" s="163" t="s">
        <v>165</v>
      </c>
      <c r="L27" s="162" t="s">
        <v>451</v>
      </c>
      <c r="M27" s="163" t="s">
        <v>14</v>
      </c>
      <c r="N27" s="164" t="s">
        <v>450</v>
      </c>
      <c r="O27" s="137"/>
    </row>
    <row r="28" spans="1:15" ht="23.25" thickBot="1">
      <c r="A28" s="161" t="s">
        <v>364</v>
      </c>
      <c r="B28" s="162" t="s">
        <v>363</v>
      </c>
      <c r="C28" s="165" t="s">
        <v>407</v>
      </c>
      <c r="D28" s="4" t="s">
        <v>25</v>
      </c>
      <c r="E28" s="163" t="s">
        <v>351</v>
      </c>
      <c r="F28" s="83"/>
      <c r="G28" s="82"/>
      <c r="H28" s="83"/>
      <c r="I28" s="82"/>
      <c r="J28" s="83" t="s">
        <v>169</v>
      </c>
      <c r="K28" s="163" t="s">
        <v>170</v>
      </c>
      <c r="L28" s="166">
        <v>4</v>
      </c>
      <c r="M28" s="163" t="s">
        <v>337</v>
      </c>
      <c r="N28" s="174" t="s">
        <v>449</v>
      </c>
      <c r="O28" s="137"/>
    </row>
    <row r="29" spans="1:15" ht="15.75" thickBot="1">
      <c r="A29" s="161" t="s">
        <v>189</v>
      </c>
      <c r="B29" s="162" t="s">
        <v>179</v>
      </c>
      <c r="C29" s="163"/>
      <c r="D29" s="4" t="s">
        <v>343</v>
      </c>
      <c r="E29" s="163" t="s">
        <v>210</v>
      </c>
      <c r="F29" s="83" t="s">
        <v>169</v>
      </c>
      <c r="G29" s="82"/>
      <c r="H29" s="83"/>
      <c r="I29" s="82"/>
      <c r="J29" s="83" t="s">
        <v>169</v>
      </c>
      <c r="K29" s="163" t="s">
        <v>165</v>
      </c>
      <c r="L29" s="166">
        <v>330</v>
      </c>
      <c r="M29" s="163" t="s">
        <v>21</v>
      </c>
      <c r="N29" s="164" t="s">
        <v>450</v>
      </c>
      <c r="O29" s="137" t="s">
        <v>395</v>
      </c>
    </row>
    <row r="30" spans="1:15" ht="15.75" thickBot="1">
      <c r="A30" s="161" t="s">
        <v>462</v>
      </c>
      <c r="B30" s="162" t="s">
        <v>460</v>
      </c>
      <c r="C30" s="163" t="s">
        <v>461</v>
      </c>
      <c r="D30" s="4" t="s">
        <v>358</v>
      </c>
      <c r="E30" s="163" t="s">
        <v>164</v>
      </c>
      <c r="F30" s="83"/>
      <c r="G30" s="82"/>
      <c r="H30" s="83"/>
      <c r="I30" s="82"/>
      <c r="J30" s="83"/>
      <c r="K30" s="163" t="s">
        <v>165</v>
      </c>
      <c r="L30" s="166">
        <v>65</v>
      </c>
      <c r="M30" s="163" t="s">
        <v>21</v>
      </c>
      <c r="N30" s="164"/>
      <c r="O30" s="137"/>
    </row>
    <row r="31" spans="1:15" ht="15.75" thickBot="1">
      <c r="A31" s="161" t="s">
        <v>190</v>
      </c>
      <c r="B31" s="162" t="s">
        <v>191</v>
      </c>
      <c r="C31" s="163"/>
      <c r="D31" s="4" t="s">
        <v>192</v>
      </c>
      <c r="E31" s="163" t="s">
        <v>145</v>
      </c>
      <c r="F31" s="83"/>
      <c r="G31" s="82"/>
      <c r="H31" s="83"/>
      <c r="I31" s="82"/>
      <c r="J31" s="83"/>
      <c r="K31" s="163" t="s">
        <v>165</v>
      </c>
      <c r="L31" s="166">
        <v>200</v>
      </c>
      <c r="M31" s="163" t="s">
        <v>14</v>
      </c>
      <c r="N31" s="164" t="s">
        <v>443</v>
      </c>
      <c r="O31" s="137"/>
    </row>
    <row r="32" spans="1:15" ht="15.75" thickBot="1">
      <c r="A32" s="161" t="s">
        <v>193</v>
      </c>
      <c r="B32" s="162" t="s">
        <v>191</v>
      </c>
      <c r="C32" s="170"/>
      <c r="D32" s="4" t="s">
        <v>19</v>
      </c>
      <c r="E32" s="163" t="s">
        <v>20</v>
      </c>
      <c r="F32" s="83"/>
      <c r="G32" s="82"/>
      <c r="H32" s="83"/>
      <c r="I32" s="82"/>
      <c r="J32" s="83"/>
      <c r="K32" s="163" t="s">
        <v>165</v>
      </c>
      <c r="L32" s="162" t="s">
        <v>451</v>
      </c>
      <c r="M32" s="163" t="s">
        <v>21</v>
      </c>
      <c r="N32" s="164" t="s">
        <v>450</v>
      </c>
      <c r="O32" s="137"/>
    </row>
    <row r="33" spans="1:15" ht="34.5" thickBot="1">
      <c r="A33" s="161" t="s">
        <v>377</v>
      </c>
      <c r="B33" s="162" t="s">
        <v>197</v>
      </c>
      <c r="C33" s="163">
        <v>1</v>
      </c>
      <c r="D33" s="4" t="s">
        <v>378</v>
      </c>
      <c r="E33" s="163" t="s">
        <v>164</v>
      </c>
      <c r="F33" s="83" t="s">
        <v>169</v>
      </c>
      <c r="G33" s="82"/>
      <c r="H33" s="83"/>
      <c r="I33" s="82"/>
      <c r="J33" s="83"/>
      <c r="K33" s="163" t="s">
        <v>165</v>
      </c>
      <c r="L33" s="166">
        <v>108</v>
      </c>
      <c r="M33" s="163" t="s">
        <v>21</v>
      </c>
      <c r="N33" s="164" t="s">
        <v>450</v>
      </c>
      <c r="O33" s="137" t="s">
        <v>379</v>
      </c>
    </row>
    <row r="34" spans="1:15" ht="23.25" thickBot="1">
      <c r="A34" s="161" t="s">
        <v>194</v>
      </c>
      <c r="B34" s="162" t="s">
        <v>195</v>
      </c>
      <c r="C34" s="165" t="s">
        <v>407</v>
      </c>
      <c r="D34" s="4" t="s">
        <v>12</v>
      </c>
      <c r="E34" s="163" t="s">
        <v>13</v>
      </c>
      <c r="F34" s="83" t="s">
        <v>169</v>
      </c>
      <c r="G34" s="82" t="s">
        <v>169</v>
      </c>
      <c r="H34" s="83"/>
      <c r="I34" s="82" t="s">
        <v>169</v>
      </c>
      <c r="J34" s="83"/>
      <c r="K34" s="163" t="s">
        <v>196</v>
      </c>
      <c r="L34" s="162">
        <v>28.8</v>
      </c>
      <c r="M34" s="163" t="s">
        <v>14</v>
      </c>
      <c r="N34" s="164" t="s">
        <v>450</v>
      </c>
      <c r="O34" s="137"/>
    </row>
    <row r="35" spans="1:15" ht="23.25" thickBot="1">
      <c r="A35" s="161" t="s">
        <v>380</v>
      </c>
      <c r="B35" s="162" t="s">
        <v>197</v>
      </c>
      <c r="C35" s="165" t="s">
        <v>450</v>
      </c>
      <c r="D35" s="4" t="s">
        <v>378</v>
      </c>
      <c r="E35" s="163" t="s">
        <v>164</v>
      </c>
      <c r="F35" s="83" t="s">
        <v>169</v>
      </c>
      <c r="G35" s="82"/>
      <c r="H35" s="83"/>
      <c r="I35" s="82"/>
      <c r="J35" s="83"/>
      <c r="K35" s="163" t="s">
        <v>165</v>
      </c>
      <c r="L35" s="166">
        <v>108</v>
      </c>
      <c r="M35" s="163" t="s">
        <v>21</v>
      </c>
      <c r="N35" s="164" t="s">
        <v>450</v>
      </c>
      <c r="O35" s="137"/>
    </row>
    <row r="36" spans="1:15" ht="15.75" thickBot="1">
      <c r="A36" s="161" t="s">
        <v>444</v>
      </c>
      <c r="B36" s="162" t="s">
        <v>166</v>
      </c>
      <c r="C36" s="165" t="s">
        <v>450</v>
      </c>
      <c r="D36" s="4" t="s">
        <v>336</v>
      </c>
      <c r="E36" s="163" t="s">
        <v>164</v>
      </c>
      <c r="F36" s="83"/>
      <c r="G36" s="82"/>
      <c r="H36" s="83"/>
      <c r="I36" s="82"/>
      <c r="J36" s="83"/>
      <c r="K36" s="163" t="s">
        <v>165</v>
      </c>
      <c r="L36" s="166">
        <v>1.8</v>
      </c>
      <c r="M36" s="163" t="s">
        <v>337</v>
      </c>
      <c r="N36" s="164" t="s">
        <v>450</v>
      </c>
      <c r="O36" s="137"/>
    </row>
    <row r="37" spans="1:15" ht="15.75" thickBot="1">
      <c r="A37" s="161" t="s">
        <v>198</v>
      </c>
      <c r="B37" s="162" t="s">
        <v>172</v>
      </c>
      <c r="C37" s="163"/>
      <c r="D37" s="4" t="s">
        <v>343</v>
      </c>
      <c r="E37" s="163" t="s">
        <v>164</v>
      </c>
      <c r="F37" s="83"/>
      <c r="G37" s="82"/>
      <c r="H37" s="83"/>
      <c r="I37" s="82"/>
      <c r="J37" s="83"/>
      <c r="K37" s="163" t="s">
        <v>165</v>
      </c>
      <c r="L37" s="162">
        <v>100</v>
      </c>
      <c r="M37" s="163" t="s">
        <v>21</v>
      </c>
      <c r="N37" s="164" t="s">
        <v>450</v>
      </c>
      <c r="O37" s="137"/>
    </row>
    <row r="38" spans="1:15" ht="15.75" thickBot="1">
      <c r="A38" s="161" t="s">
        <v>198</v>
      </c>
      <c r="B38" s="162" t="s">
        <v>381</v>
      </c>
      <c r="C38" s="163"/>
      <c r="D38" s="4" t="s">
        <v>336</v>
      </c>
      <c r="E38" s="163" t="s">
        <v>164</v>
      </c>
      <c r="F38" s="83" t="s">
        <v>169</v>
      </c>
      <c r="G38" s="82"/>
      <c r="H38" s="83"/>
      <c r="I38" s="82"/>
      <c r="J38" s="83" t="s">
        <v>169</v>
      </c>
      <c r="K38" s="163" t="s">
        <v>165</v>
      </c>
      <c r="L38" s="166">
        <v>140</v>
      </c>
      <c r="M38" s="163" t="s">
        <v>21</v>
      </c>
      <c r="N38" s="164" t="s">
        <v>445</v>
      </c>
      <c r="O38" s="137"/>
    </row>
    <row r="39" spans="1:15" ht="15.75" thickBot="1">
      <c r="A39" s="161" t="s">
        <v>382</v>
      </c>
      <c r="B39" s="162" t="s">
        <v>199</v>
      </c>
      <c r="C39" s="163"/>
      <c r="D39" s="4" t="s">
        <v>19</v>
      </c>
      <c r="E39" s="163" t="s">
        <v>20</v>
      </c>
      <c r="F39" s="83" t="s">
        <v>169</v>
      </c>
      <c r="G39" s="82" t="s">
        <v>169</v>
      </c>
      <c r="H39" s="83" t="s">
        <v>169</v>
      </c>
      <c r="I39" s="82" t="s">
        <v>169</v>
      </c>
      <c r="J39" s="83" t="s">
        <v>169</v>
      </c>
      <c r="K39" s="163" t="s">
        <v>170</v>
      </c>
      <c r="L39" s="166">
        <v>119</v>
      </c>
      <c r="M39" s="163" t="s">
        <v>21</v>
      </c>
      <c r="N39" s="164" t="s">
        <v>422</v>
      </c>
      <c r="O39" s="137" t="s">
        <v>421</v>
      </c>
    </row>
    <row r="40" spans="1:15" ht="15.75" thickBot="1">
      <c r="A40" s="161" t="s">
        <v>200</v>
      </c>
      <c r="B40" s="162" t="s">
        <v>201</v>
      </c>
      <c r="C40" s="163" t="s">
        <v>415</v>
      </c>
      <c r="D40" s="4" t="s">
        <v>19</v>
      </c>
      <c r="E40" s="163" t="s">
        <v>20</v>
      </c>
      <c r="F40" s="83" t="s">
        <v>169</v>
      </c>
      <c r="G40" s="82"/>
      <c r="H40" s="83"/>
      <c r="I40" s="82"/>
      <c r="J40" s="83"/>
      <c r="K40" s="163" t="s">
        <v>165</v>
      </c>
      <c r="L40" s="162">
        <v>400</v>
      </c>
      <c r="M40" s="163" t="s">
        <v>21</v>
      </c>
      <c r="N40" s="164" t="s">
        <v>450</v>
      </c>
      <c r="O40" s="137"/>
    </row>
    <row r="41" spans="1:15" ht="15.75" thickBot="1">
      <c r="A41" s="161" t="s">
        <v>385</v>
      </c>
      <c r="B41" s="162" t="s">
        <v>202</v>
      </c>
      <c r="C41" s="165" t="s">
        <v>407</v>
      </c>
      <c r="D41" s="4" t="s">
        <v>81</v>
      </c>
      <c r="E41" s="163" t="s">
        <v>328</v>
      </c>
      <c r="F41" s="83" t="s">
        <v>169</v>
      </c>
      <c r="G41" s="82"/>
      <c r="H41" s="83"/>
      <c r="I41" s="82"/>
      <c r="J41" s="83" t="s">
        <v>169</v>
      </c>
      <c r="K41" s="163" t="s">
        <v>165</v>
      </c>
      <c r="L41" s="162">
        <v>15</v>
      </c>
      <c r="M41" s="163" t="s">
        <v>337</v>
      </c>
      <c r="N41" s="164" t="s">
        <v>450</v>
      </c>
      <c r="O41" s="137"/>
    </row>
    <row r="42" spans="1:15" ht="15.75" thickBot="1">
      <c r="A42" s="161" t="s">
        <v>386</v>
      </c>
      <c r="B42" s="162" t="s">
        <v>344</v>
      </c>
      <c r="C42" s="165" t="s">
        <v>416</v>
      </c>
      <c r="D42" s="4" t="s">
        <v>19</v>
      </c>
      <c r="E42" s="163" t="s">
        <v>20</v>
      </c>
      <c r="F42" s="83" t="s">
        <v>169</v>
      </c>
      <c r="G42" s="82"/>
      <c r="H42" s="83"/>
      <c r="I42" s="82"/>
      <c r="J42" s="83"/>
      <c r="K42" s="163" t="s">
        <v>165</v>
      </c>
      <c r="L42" s="166">
        <v>635.79999999999995</v>
      </c>
      <c r="M42" s="163" t="s">
        <v>21</v>
      </c>
      <c r="N42" s="164" t="s">
        <v>446</v>
      </c>
      <c r="O42" s="137" t="s">
        <v>396</v>
      </c>
    </row>
    <row r="43" spans="1:15">
      <c r="A43" s="153" t="s">
        <v>420</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showGridLines="0" workbookViewId="0"/>
  </sheetViews>
  <sheetFormatPr defaultColWidth="9.140625" defaultRowHeight="15"/>
  <cols>
    <col min="1" max="1" width="2.140625" style="89" customWidth="1"/>
    <col min="2" max="2" width="19.28515625" style="89" customWidth="1"/>
    <col min="3" max="3" width="12.42578125" style="89" customWidth="1"/>
    <col min="4" max="4" width="11.140625" style="89" customWidth="1"/>
    <col min="5" max="12" width="9.140625" style="89"/>
    <col min="13" max="13" width="11.42578125" style="89" customWidth="1"/>
    <col min="14" max="16384" width="9.140625" style="89"/>
  </cols>
  <sheetData>
    <row r="1" spans="2:11" ht="19.5">
      <c r="B1" s="98" t="s">
        <v>230</v>
      </c>
    </row>
    <row r="2" spans="2:11" ht="26.25" customHeight="1">
      <c r="B2" s="194" t="s">
        <v>231</v>
      </c>
      <c r="C2" s="194"/>
      <c r="D2" s="194"/>
      <c r="E2" s="194"/>
      <c r="F2" s="194"/>
      <c r="G2" s="194"/>
      <c r="H2" s="194"/>
      <c r="I2" s="194"/>
      <c r="J2" s="194"/>
      <c r="K2" s="194"/>
    </row>
    <row r="3" spans="2:11" ht="35.25" customHeight="1">
      <c r="B3" s="194" t="s">
        <v>232</v>
      </c>
      <c r="C3" s="194"/>
      <c r="D3" s="194"/>
      <c r="E3" s="194"/>
      <c r="F3" s="194"/>
      <c r="G3" s="194"/>
      <c r="H3" s="194"/>
      <c r="I3" s="194"/>
      <c r="J3" s="194"/>
      <c r="K3" s="194"/>
    </row>
    <row r="4" spans="2:11" ht="14.25" customHeight="1">
      <c r="B4" s="199" t="s">
        <v>233</v>
      </c>
      <c r="C4" s="199"/>
      <c r="D4" s="199"/>
      <c r="E4" s="199"/>
      <c r="F4" s="199"/>
      <c r="G4" s="199"/>
      <c r="H4" s="199"/>
      <c r="I4" s="199"/>
      <c r="J4" s="199"/>
      <c r="K4" s="199"/>
    </row>
    <row r="5" spans="2:11" ht="26.25" customHeight="1">
      <c r="B5" s="199" t="s">
        <v>234</v>
      </c>
      <c r="C5" s="199"/>
      <c r="D5" s="199"/>
      <c r="E5" s="199"/>
      <c r="F5" s="199"/>
      <c r="G5" s="199"/>
      <c r="H5" s="199"/>
      <c r="I5" s="199"/>
      <c r="J5" s="199"/>
      <c r="K5" s="199"/>
    </row>
    <row r="6" spans="2:11" ht="57" customHeight="1">
      <c r="B6" s="199" t="s">
        <v>235</v>
      </c>
      <c r="C6" s="199"/>
      <c r="D6" s="199"/>
      <c r="E6" s="199"/>
      <c r="F6" s="199"/>
      <c r="G6" s="199"/>
      <c r="H6" s="199"/>
      <c r="I6" s="199"/>
      <c r="J6" s="199"/>
      <c r="K6" s="199"/>
    </row>
    <row r="7" spans="2:11" ht="26.25" customHeight="1">
      <c r="B7" s="199" t="s">
        <v>236</v>
      </c>
      <c r="C7" s="199"/>
      <c r="D7" s="199"/>
      <c r="E7" s="199"/>
      <c r="F7" s="199"/>
      <c r="G7" s="199"/>
      <c r="H7" s="199"/>
      <c r="I7" s="199"/>
      <c r="J7" s="199"/>
      <c r="K7" s="199"/>
    </row>
    <row r="8" spans="2:11" ht="14.25" customHeight="1">
      <c r="B8" s="199" t="s">
        <v>237</v>
      </c>
      <c r="C8" s="199"/>
      <c r="D8" s="199"/>
      <c r="E8" s="199"/>
      <c r="F8" s="199"/>
      <c r="G8" s="199"/>
      <c r="H8" s="199"/>
      <c r="I8" s="199"/>
      <c r="J8" s="199"/>
      <c r="K8" s="199"/>
    </row>
    <row r="9" spans="2:11" ht="23.25" customHeight="1">
      <c r="B9" s="206" t="s">
        <v>238</v>
      </c>
      <c r="C9" s="206"/>
      <c r="D9" s="206"/>
      <c r="E9" s="206"/>
      <c r="F9" s="206"/>
      <c r="G9" s="206"/>
      <c r="H9" s="206"/>
      <c r="I9" s="206"/>
      <c r="J9" s="206"/>
      <c r="K9" s="206"/>
    </row>
    <row r="10" spans="2:11">
      <c r="B10" s="99" t="s">
        <v>239</v>
      </c>
      <c r="C10" s="100"/>
      <c r="D10" s="100"/>
      <c r="E10" s="100"/>
      <c r="F10" s="100"/>
      <c r="G10" s="100"/>
      <c r="H10" s="100"/>
      <c r="I10" s="100"/>
      <c r="J10" s="100"/>
      <c r="K10" s="100"/>
    </row>
    <row r="11" spans="2:11" ht="48" customHeight="1">
      <c r="B11" s="199" t="s">
        <v>240</v>
      </c>
      <c r="C11" s="199"/>
      <c r="D11" s="199"/>
      <c r="E11" s="199"/>
      <c r="F11" s="199"/>
      <c r="G11" s="199"/>
      <c r="H11" s="199"/>
      <c r="I11" s="199"/>
      <c r="J11" s="199"/>
      <c r="K11" s="199"/>
    </row>
    <row r="12" spans="2:11">
      <c r="B12" s="101"/>
    </row>
    <row r="13" spans="2:11" s="103" customFormat="1">
      <c r="B13" s="102" t="s">
        <v>241</v>
      </c>
    </row>
    <row r="14" spans="2:11">
      <c r="B14" s="101" t="s">
        <v>242</v>
      </c>
    </row>
    <row r="15" spans="2:11" ht="21.75" customHeight="1">
      <c r="B15" s="207" t="s">
        <v>243</v>
      </c>
      <c r="C15" s="207"/>
      <c r="D15" s="207"/>
      <c r="E15" s="207"/>
      <c r="F15" s="207"/>
      <c r="G15" s="207"/>
      <c r="H15" s="207"/>
      <c r="I15" s="207"/>
      <c r="J15" s="207"/>
      <c r="K15" s="207"/>
    </row>
    <row r="16" spans="2:11" ht="26.25" customHeight="1">
      <c r="B16" s="207" t="s">
        <v>244</v>
      </c>
      <c r="C16" s="207"/>
      <c r="D16" s="207"/>
      <c r="E16" s="207"/>
      <c r="F16" s="207"/>
      <c r="G16" s="207"/>
      <c r="H16" s="207"/>
      <c r="I16" s="207"/>
      <c r="J16" s="207"/>
      <c r="K16" s="207"/>
    </row>
    <row r="17" spans="2:11" ht="36.75" customHeight="1">
      <c r="B17" s="194" t="s">
        <v>333</v>
      </c>
      <c r="C17" s="194"/>
      <c r="D17" s="194"/>
      <c r="E17" s="194"/>
      <c r="F17" s="194"/>
      <c r="G17" s="194"/>
      <c r="H17" s="194"/>
      <c r="I17" s="194"/>
      <c r="J17" s="194"/>
      <c r="K17" s="194"/>
    </row>
    <row r="18" spans="2:11">
      <c r="B18" s="101"/>
    </row>
    <row r="19" spans="2:11">
      <c r="B19" s="102" t="s">
        <v>245</v>
      </c>
    </row>
    <row r="20" spans="2:11" ht="43.5" customHeight="1">
      <c r="B20" s="194" t="s">
        <v>246</v>
      </c>
      <c r="C20" s="194"/>
      <c r="D20" s="194"/>
      <c r="E20" s="194"/>
      <c r="F20" s="194"/>
      <c r="G20" s="194"/>
      <c r="H20" s="194"/>
      <c r="I20" s="194"/>
      <c r="J20" s="194"/>
      <c r="K20" s="194"/>
    </row>
    <row r="21" spans="2:11" ht="39" customHeight="1">
      <c r="B21" s="194" t="s">
        <v>247</v>
      </c>
      <c r="C21" s="194"/>
      <c r="D21" s="194"/>
      <c r="E21" s="194"/>
      <c r="F21" s="194"/>
      <c r="G21" s="194"/>
      <c r="H21" s="194"/>
      <c r="I21" s="194"/>
      <c r="J21" s="194"/>
      <c r="K21" s="194"/>
    </row>
    <row r="22" spans="2:11" ht="15.75" customHeight="1">
      <c r="B22" s="101" t="s">
        <v>248</v>
      </c>
    </row>
    <row r="23" spans="2:11" ht="27" customHeight="1">
      <c r="B23" s="210" t="s">
        <v>419</v>
      </c>
      <c r="C23" s="207"/>
      <c r="D23" s="207"/>
      <c r="E23" s="207"/>
      <c r="F23" s="207"/>
      <c r="G23" s="207"/>
      <c r="H23" s="207"/>
      <c r="I23" s="207"/>
      <c r="J23" s="207"/>
      <c r="K23" s="207"/>
    </row>
    <row r="24" spans="2:11" ht="49.5" customHeight="1">
      <c r="B24" s="207" t="s">
        <v>249</v>
      </c>
      <c r="C24" s="207"/>
      <c r="D24" s="207"/>
      <c r="E24" s="207"/>
      <c r="F24" s="207"/>
      <c r="G24" s="207"/>
      <c r="H24" s="207"/>
      <c r="I24" s="207"/>
      <c r="J24" s="207"/>
      <c r="K24" s="207"/>
    </row>
    <row r="25" spans="2:11">
      <c r="B25" s="104"/>
    </row>
    <row r="26" spans="2:11">
      <c r="B26" s="105" t="s">
        <v>250</v>
      </c>
    </row>
    <row r="27" spans="2:11" ht="15.75" thickBot="1">
      <c r="B27" s="106" t="s">
        <v>251</v>
      </c>
      <c r="C27" s="107" t="s">
        <v>252</v>
      </c>
      <c r="D27" s="107" t="s">
        <v>253</v>
      </c>
    </row>
    <row r="28" spans="2:11" ht="16.5" thickTop="1" thickBot="1">
      <c r="B28" s="108" t="s">
        <v>254</v>
      </c>
      <c r="C28" s="109">
        <v>37</v>
      </c>
      <c r="D28" s="109">
        <v>15</v>
      </c>
    </row>
    <row r="29" spans="2:11" ht="15.75" thickBot="1">
      <c r="B29" s="108" t="s">
        <v>255</v>
      </c>
      <c r="C29" s="109">
        <v>42</v>
      </c>
      <c r="D29" s="109">
        <v>9</v>
      </c>
    </row>
    <row r="30" spans="2:11" ht="15.75" thickBot="1">
      <c r="B30" s="108" t="s">
        <v>256</v>
      </c>
      <c r="C30" s="109">
        <v>41</v>
      </c>
      <c r="D30" s="109">
        <v>8</v>
      </c>
    </row>
    <row r="31" spans="2:11" ht="15.75" thickBot="1">
      <c r="B31" s="108" t="s">
        <v>257</v>
      </c>
      <c r="C31" s="109">
        <v>43</v>
      </c>
      <c r="D31" s="109">
        <v>11</v>
      </c>
    </row>
    <row r="32" spans="2:11" ht="15.75" thickBot="1">
      <c r="B32" s="108" t="s">
        <v>258</v>
      </c>
      <c r="C32" s="109">
        <v>7.7</v>
      </c>
      <c r="D32" s="109">
        <v>1.2</v>
      </c>
    </row>
    <row r="33" spans="2:11">
      <c r="B33" s="110"/>
    </row>
    <row r="34" spans="2:11">
      <c r="B34" s="102" t="s">
        <v>259</v>
      </c>
    </row>
    <row r="35" spans="2:11" ht="25.5" customHeight="1">
      <c r="B35" s="194" t="s">
        <v>260</v>
      </c>
      <c r="C35" s="194"/>
      <c r="D35" s="194"/>
      <c r="E35" s="194"/>
      <c r="F35" s="194"/>
      <c r="G35" s="194"/>
      <c r="H35" s="194"/>
      <c r="I35" s="194"/>
      <c r="J35" s="194"/>
      <c r="K35" s="194"/>
    </row>
    <row r="36" spans="2:11">
      <c r="B36" s="101"/>
    </row>
    <row r="37" spans="2:11" ht="19.5">
      <c r="B37" s="88" t="s">
        <v>261</v>
      </c>
    </row>
    <row r="38" spans="2:11">
      <c r="B38" s="101" t="s">
        <v>262</v>
      </c>
    </row>
    <row r="39" spans="2:11">
      <c r="B39" s="101" t="s">
        <v>263</v>
      </c>
    </row>
    <row r="40" spans="2:11" ht="6" customHeight="1">
      <c r="B40" s="101"/>
    </row>
    <row r="41" spans="2:11">
      <c r="B41" s="104" t="s">
        <v>417</v>
      </c>
    </row>
    <row r="42" spans="2:11">
      <c r="B42" s="104" t="s">
        <v>264</v>
      </c>
    </row>
    <row r="43" spans="2:11" s="104" customFormat="1" ht="19.5" customHeight="1">
      <c r="C43" s="104" t="s">
        <v>265</v>
      </c>
    </row>
    <row r="44" spans="2:11" s="104" customFormat="1" ht="12">
      <c r="C44" s="104" t="s">
        <v>266</v>
      </c>
    </row>
    <row r="45" spans="2:11" s="103" customFormat="1" ht="36.75" customHeight="1">
      <c r="B45" s="194" t="s">
        <v>418</v>
      </c>
      <c r="C45" s="194"/>
      <c r="D45" s="194"/>
      <c r="E45" s="194"/>
      <c r="F45" s="194"/>
      <c r="G45" s="194"/>
      <c r="H45" s="194"/>
      <c r="I45" s="194"/>
      <c r="J45" s="194"/>
      <c r="K45" s="194"/>
    </row>
    <row r="46" spans="2:11" s="103" customFormat="1">
      <c r="B46" s="101"/>
    </row>
    <row r="47" spans="2:11" s="103" customFormat="1">
      <c r="B47" s="111" t="s">
        <v>267</v>
      </c>
    </row>
    <row r="48" spans="2:11" s="103" customFormat="1" ht="15.75" thickBot="1">
      <c r="B48" s="106" t="s">
        <v>268</v>
      </c>
      <c r="C48" s="211" t="s">
        <v>269</v>
      </c>
      <c r="D48" s="212"/>
      <c r="E48" s="212"/>
      <c r="F48" s="212"/>
      <c r="G48" s="212"/>
      <c r="H48" s="212"/>
      <c r="I48" s="212"/>
      <c r="J48" s="212"/>
    </row>
    <row r="49" spans="2:10" s="103" customFormat="1" ht="27.75" customHeight="1" thickTop="1" thickBot="1">
      <c r="B49" s="108" t="s">
        <v>270</v>
      </c>
      <c r="C49" s="208" t="s">
        <v>271</v>
      </c>
      <c r="D49" s="213"/>
      <c r="E49" s="213"/>
      <c r="F49" s="213"/>
      <c r="G49" s="213"/>
      <c r="H49" s="213"/>
      <c r="I49" s="213"/>
      <c r="J49" s="213"/>
    </row>
    <row r="50" spans="2:10" s="103" customFormat="1" ht="42.75" customHeight="1" thickBot="1">
      <c r="B50" s="108" t="s">
        <v>272</v>
      </c>
      <c r="C50" s="208" t="s">
        <v>273</v>
      </c>
      <c r="D50" s="213"/>
      <c r="E50" s="213"/>
      <c r="F50" s="213"/>
      <c r="G50" s="213"/>
      <c r="H50" s="213"/>
      <c r="I50" s="213"/>
      <c r="J50" s="213"/>
    </row>
    <row r="51" spans="2:10" s="103" customFormat="1" ht="44.25" customHeight="1" thickBot="1">
      <c r="B51" s="108" t="s">
        <v>319</v>
      </c>
      <c r="C51" s="208" t="s">
        <v>320</v>
      </c>
      <c r="D51" s="213"/>
      <c r="E51" s="213"/>
      <c r="F51" s="213"/>
      <c r="G51" s="213"/>
      <c r="H51" s="213"/>
      <c r="I51" s="213"/>
      <c r="J51" s="213"/>
    </row>
    <row r="52" spans="2:10" s="103" customFormat="1" ht="25.5" customHeight="1" thickBot="1">
      <c r="B52" s="108" t="s">
        <v>158</v>
      </c>
      <c r="C52" s="208" t="s">
        <v>274</v>
      </c>
      <c r="D52" s="213"/>
      <c r="E52" s="213"/>
      <c r="F52" s="213"/>
      <c r="G52" s="213"/>
      <c r="H52" s="213"/>
      <c r="I52" s="213"/>
      <c r="J52" s="213"/>
    </row>
    <row r="53" spans="2:10" s="103" customFormat="1" ht="24.75" customHeight="1" thickBot="1">
      <c r="B53" s="108" t="s">
        <v>275</v>
      </c>
      <c r="C53" s="208" t="s">
        <v>276</v>
      </c>
      <c r="D53" s="209"/>
      <c r="E53" s="209"/>
      <c r="F53" s="209"/>
      <c r="G53" s="209"/>
      <c r="H53" s="209"/>
      <c r="I53" s="209"/>
      <c r="J53" s="209"/>
    </row>
    <row r="54" spans="2:10" s="103" customFormat="1" ht="15.75" thickBot="1">
      <c r="B54" s="112"/>
    </row>
  </sheetData>
  <mergeCells count="24">
    <mergeCell ref="C53:J53"/>
    <mergeCell ref="B20:K20"/>
    <mergeCell ref="B21:K21"/>
    <mergeCell ref="B23:K23"/>
    <mergeCell ref="B24:K24"/>
    <mergeCell ref="B35:K35"/>
    <mergeCell ref="B45:K45"/>
    <mergeCell ref="C48:J48"/>
    <mergeCell ref="C49:J49"/>
    <mergeCell ref="C50:J50"/>
    <mergeCell ref="C51:J51"/>
    <mergeCell ref="C52:J52"/>
    <mergeCell ref="B17:K17"/>
    <mergeCell ref="B2:K2"/>
    <mergeCell ref="B3:K3"/>
    <mergeCell ref="B4:K4"/>
    <mergeCell ref="B5:K5"/>
    <mergeCell ref="B6:K6"/>
    <mergeCell ref="B7:K7"/>
    <mergeCell ref="B8:K8"/>
    <mergeCell ref="B9:K9"/>
    <mergeCell ref="B11:K11"/>
    <mergeCell ref="B15:K15"/>
    <mergeCell ref="B16:K16"/>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409ac0fb-07cb-4169-8a26-def2760b5502" ContentTypeId="0x0101009BE89D58CAF0934CA32A20BCFFD353DC" PreviousValue="false"/>
</file>

<file path=customXml/item2.xml><?xml version="1.0" encoding="utf-8"?>
<ct:contentTypeSchema xmlns:ct="http://schemas.microsoft.com/office/2006/metadata/contentType" xmlns:ma="http://schemas.microsoft.com/office/2006/metadata/properties/metaAttributes" ct:_="" ma:_="" ma:contentTypeName="AEMODocument" ma:contentTypeID="0x0101009BE89D58CAF0934CA32A20BCFFD353DC004CA4AA5B2B4C974CB2B1943B73F65F97" ma:contentTypeVersion="38" ma:contentTypeDescription="" ma:contentTypeScope="" ma:versionID="95910f4b75db06e82635410a01b5b852">
  <xsd:schema xmlns:xsd="http://www.w3.org/2001/XMLSchema" xmlns:xs="http://www.w3.org/2001/XMLSchema" xmlns:p="http://schemas.microsoft.com/office/2006/metadata/properties" xmlns:ns2="a14523ce-dede-483e-883a-2d83261080bd" targetNamespace="http://schemas.microsoft.com/office/2006/metadata/properties" ma:root="true" ma:fieldsID="66c68a42fdb76246ab1469992a779c89"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a3d71777-fd6e-4d93-9596-cdbfc51d7a40}" ma:internalName="TaxCatchAll" ma:showField="CatchAllData" ma:web="79121a2e-3fc2-4da1-9991-bb782f4e0e0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a3d71777-fd6e-4d93-9596-cdbfc51d7a40}" ma:internalName="TaxCatchAllLabel" ma:readOnly="true" ma:showField="CatchAllDataLabel" ma:web="79121a2e-3fc2-4da1-9991-bb782f4e0e04">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3;#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a14523ce-dede-483e-883a-2d83261080bd">NETWORKDEV-2134468847-13426</_dlc_DocId>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TaxCatchAll xmlns="a14523ce-dede-483e-883a-2d83261080bd">
      <Value>3</Value>
    </TaxCatchAll>
    <_dlc_DocIdUrl xmlns="a14523ce-dede-483e-883a-2d83261080bd">
      <Url>http://sharedocs/sites/nd/BusinessAsUsual/_layouts/15/DocIdRedir.aspx?ID=NETWORKDEV-2134468847-13426</Url>
      <Description>NETWORKDEV-2134468847-13426</Description>
    </_dlc_DocIdUrl>
    <AEMOCustodian xmlns="a14523ce-dede-483e-883a-2d83261080bd">
      <UserInfo>
        <DisplayName/>
        <AccountId xsi:nil="true"/>
        <AccountType/>
      </UserInfo>
    </AEMOCustodian>
    <ArchiveDocument xmlns="a14523ce-dede-483e-883a-2d83261080bd">false</ArchiveDocument>
    <AEMOKeywordsTaxHTField0 xmlns="a14523ce-dede-483e-883a-2d83261080bd">
      <Terms xmlns="http://schemas.microsoft.com/office/infopath/2007/PartnerControls"/>
    </AEMOKeywordsTaxHTField0>
    <AEMODescription xmlns="a14523ce-dede-483e-883a-2d83261080b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8276DE2F-98DE-478B-8B8E-5C6C296DB5F2}">
  <ds:schemaRefs>
    <ds:schemaRef ds:uri="Microsoft.SharePoint.Taxonomy.ContentTypeSync"/>
  </ds:schemaRefs>
</ds:datastoreItem>
</file>

<file path=customXml/itemProps2.xml><?xml version="1.0" encoding="utf-8"?>
<ds:datastoreItem xmlns:ds="http://schemas.openxmlformats.org/officeDocument/2006/customXml" ds:itemID="{CE6530DF-0F2E-44BA-BD80-72E6AA1706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C03B3B-2B0C-47BB-B1EF-C25D4CA0732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14523ce-dede-483e-883a-2d83261080bd"/>
    <ds:schemaRef ds:uri="http://www.w3.org/XML/1998/namespace"/>
    <ds:schemaRef ds:uri="http://purl.org/dc/dcmitype/"/>
  </ds:schemaRefs>
</ds:datastoreItem>
</file>

<file path=customXml/itemProps4.xml><?xml version="1.0" encoding="utf-8"?>
<ds:datastoreItem xmlns:ds="http://schemas.openxmlformats.org/officeDocument/2006/customXml" ds:itemID="{E1016B8B-29F0-4A19-A36F-1376A800A96E}">
  <ds:schemaRefs>
    <ds:schemaRef ds:uri="http://schemas.microsoft.com/sharepoint/v3/contenttype/forms"/>
  </ds:schemaRefs>
</ds:datastoreItem>
</file>

<file path=customXml/itemProps5.xml><?xml version="1.0" encoding="utf-8"?>
<ds:datastoreItem xmlns:ds="http://schemas.openxmlformats.org/officeDocument/2006/customXml" ds:itemID="{1DCD2704-3A02-49B8-9370-F7245BFDD9EC}">
  <ds:schemaRefs>
    <ds:schemaRef ds:uri="http://schemas.microsoft.com/sharepoint/events"/>
  </ds:schemaRefs>
</ds:datastoreItem>
</file>

<file path=customXml/itemProps6.xml><?xml version="1.0" encoding="utf-8"?>
<ds:datastoreItem xmlns:ds="http://schemas.openxmlformats.org/officeDocument/2006/customXml" ds:itemID="{D6472B1A-F966-410D-A75C-B0E2779E15B0}">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South Australia Summary</vt:lpstr>
      <vt:lpstr>Change Log</vt:lpstr>
      <vt:lpstr>Existing S &amp; SS Generation</vt:lpstr>
      <vt:lpstr>Summer Scheduled Capacities</vt:lpstr>
      <vt:lpstr>Winter Scheduled Capacities</vt:lpstr>
      <vt:lpstr>Existing NS Generation</vt:lpstr>
      <vt:lpstr>New Developments</vt:lpstr>
      <vt:lpstr>Background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Generation_Information_SA_autogen.xlsx</dc:creator>
  <cp:lastModifiedBy>Felicity Bodger</cp:lastModifiedBy>
  <cp:lastPrinted>2018-04-10T23:33:02Z</cp:lastPrinted>
  <dcterms:created xsi:type="dcterms:W3CDTF">2014-03-07T16:08:25Z</dcterms:created>
  <dcterms:modified xsi:type="dcterms:W3CDTF">2018-04-10T23:33:26Z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2df4b872-7274-48b2-a053-fb462615b5a5</vt:lpwstr>
  </property>
  <property fmtid="{D5CDD505-2E9C-101B-9397-08002B2CF9AE}" pid="3" name="ContentTypeId">
    <vt:lpwstr>0x0101009BE89D58CAF0934CA32A20BCFFD353DC004CA4AA5B2B4C974CB2B1943B73F65F97</vt:lpwstr>
  </property>
  <property fmtid="{D5CDD505-2E9C-101B-9397-08002B2CF9AE}" pid="4" name="AEMODocumentType">
    <vt:lpwstr>3;#Operational Record|859762f2-4462-42eb-9744-c955c7e2c540</vt:lpwstr>
  </property>
  <property fmtid="{D5CDD505-2E9C-101B-9397-08002B2CF9AE}" pid="5" name="AEMOKeywords">
    <vt:lpwstr/>
  </property>
</Properties>
</file>