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3945" windowWidth="18315" windowHeight="12870" activeTab="0"/>
  </bookViews>
  <sheets>
    <sheet name="Details" sheetId="1" r:id="rId1"/>
    <sheet name="17042014" sheetId="2" r:id="rId2"/>
  </sheets>
  <definedNames/>
  <calcPr fullCalcOnLoad="1"/>
</workbook>
</file>

<file path=xl/sharedStrings.xml><?xml version="1.0" encoding="utf-8"?>
<sst xmlns="http://schemas.openxmlformats.org/spreadsheetml/2006/main" count="198" uniqueCount="99">
  <si>
    <t>Contact Details:</t>
  </si>
  <si>
    <t>Test Description</t>
  </si>
  <si>
    <t>Market Participant:</t>
  </si>
  <si>
    <t>System Under Test:</t>
  </si>
  <si>
    <t>Trip Risk</t>
  </si>
  <si>
    <t>Phone</t>
  </si>
  <si>
    <t>Fax</t>
  </si>
  <si>
    <t>Email</t>
  </si>
  <si>
    <t>Mobile</t>
  </si>
  <si>
    <t>Commercial</t>
  </si>
  <si>
    <t>Operational</t>
  </si>
  <si>
    <t>Fuel Types:</t>
  </si>
  <si>
    <t>Fuel Mix</t>
  </si>
  <si>
    <t>Fuel "1"</t>
  </si>
  <si>
    <t>Fuel "2"</t>
  </si>
  <si>
    <t>Fuel "3"</t>
  </si>
  <si>
    <t>Reactive Power (MVAr)</t>
  </si>
  <si>
    <t>Active Power (MW)</t>
  </si>
  <si>
    <t>TR Table A11.1</t>
  </si>
  <si>
    <t>TR Table A11.2</t>
  </si>
  <si>
    <t>C1</t>
  </si>
  <si>
    <t>C2A</t>
  </si>
  <si>
    <t>C2B</t>
  </si>
  <si>
    <t>C3A</t>
  </si>
  <si>
    <t>C3B</t>
  </si>
  <si>
    <t>C4</t>
  </si>
  <si>
    <t>C5</t>
  </si>
  <si>
    <t>C6</t>
  </si>
  <si>
    <t>C7</t>
  </si>
  <si>
    <t>C8</t>
  </si>
  <si>
    <t>C9</t>
  </si>
  <si>
    <t>S1</t>
  </si>
  <si>
    <t>S2</t>
  </si>
  <si>
    <t>S3</t>
  </si>
  <si>
    <t>S4</t>
  </si>
  <si>
    <t>S5</t>
  </si>
  <si>
    <t>S6</t>
  </si>
  <si>
    <t>S7</t>
  </si>
  <si>
    <t>S8</t>
  </si>
  <si>
    <t>S9</t>
  </si>
  <si>
    <t>S10</t>
  </si>
  <si>
    <t>S11</t>
  </si>
  <si>
    <t>S12</t>
  </si>
  <si>
    <t>S13</t>
  </si>
  <si>
    <t xml:space="preserve">Technical Rule, Table A11.1    </t>
  </si>
  <si>
    <t xml:space="preserve">Technical Rule, Table A11.2    </t>
  </si>
  <si>
    <t>Start Date</t>
  </si>
  <si>
    <t>End Date</t>
  </si>
  <si>
    <t>TEST DETAILS</t>
  </si>
  <si>
    <t>NET OUTPUT</t>
  </si>
  <si>
    <t>FUEL MIX</t>
  </si>
  <si>
    <t>TRIP RISK</t>
  </si>
  <si>
    <t>COMMENTS</t>
  </si>
  <si>
    <t>SPECIFIC TESTS</t>
  </si>
  <si>
    <t>Associated Outage No:</t>
  </si>
  <si>
    <t>TIME</t>
  </si>
  <si>
    <t>USER INSTRUCTIONS</t>
  </si>
  <si>
    <t>Purpose of Test:</t>
  </si>
  <si>
    <t>Contingency Plan:</t>
  </si>
  <si>
    <t>START</t>
  </si>
  <si>
    <t>END</t>
  </si>
  <si>
    <t>Commissioning Test Period:</t>
  </si>
  <si>
    <t>Trading Day</t>
  </si>
  <si>
    <t>Trading Interval</t>
  </si>
  <si>
    <t>This spreadsheet must be completed and submitted to Market Operations to be regarded as a valid request for a Commissioning Test Plan for a Facility.</t>
  </si>
  <si>
    <t>COMMISSIONING TEST SCHEDULE</t>
  </si>
  <si>
    <t>COMMISSIONING TEST PLAN</t>
  </si>
  <si>
    <t>Separate Commissioning Test Plan templates are required to be completed for each Facility registered in the Wholesale Electricity Market.</t>
  </si>
  <si>
    <t>Details within the 'DDMMYYYY' worksheet (Commissioning Test Schedule) are also mandatory and required in order for the Commissioning Test Plan to be accepted by System Management.</t>
  </si>
  <si>
    <t>COMMISSIONING TEST SCHEDULE PROFILES</t>
  </si>
  <si>
    <t>Facility:</t>
  </si>
  <si>
    <t xml:space="preserve">Data entry is restricted to the areas shaded yellow and green (yellow being mandatory), which have built-in automatic checks to validate entered data. </t>
  </si>
  <si>
    <t>Commissioning Test Plan template v1.0</t>
  </si>
  <si>
    <t xml:space="preserve">For Commissioning Tests exceeding one Trading Day, please make copies of the 'DDMMYYYY' worksheet. The worksheet will automatically rename when entering the Trading Day of test within the Details worksheet.
</t>
  </si>
  <si>
    <t>FACILITY DETAILS</t>
  </si>
  <si>
    <t>Date of test</t>
  </si>
  <si>
    <t>Interval start time</t>
  </si>
  <si>
    <t xml:space="preserve">The following fields are mandatory: Market Participant, Facility, Email Address, Start and End Trading Days, Purpose of Test and Test Description. The Commissioning Test Plan will not be accepted by System Management unless these fields are completed.
</t>
  </si>
  <si>
    <t>Please email all completed Commissioning Test Plan templates to Market Operations; market.operations@westernpower.com.au</t>
  </si>
  <si>
    <t xml:space="preserve"> (Make copy of sheet for additional Trading Days)</t>
  </si>
  <si>
    <t>Low,  Medium or High</t>
  </si>
  <si>
    <t>Low</t>
  </si>
  <si>
    <t>Medium</t>
  </si>
  <si>
    <t>High</t>
  </si>
  <si>
    <t>ALINTA</t>
  </si>
  <si>
    <t>ALINTA_PNJ_U2</t>
  </si>
  <si>
    <t>robbie.flood@alintaenergy.com.au</t>
  </si>
  <si>
    <t>clifford.merwood@alcoa.com.au</t>
  </si>
  <si>
    <t>0404800156</t>
  </si>
  <si>
    <t>Natural Gas</t>
  </si>
  <si>
    <t>The plan only covers the initial commissioning of the bypass system after the construction
phase and specificly deals with the commissioning steps required to confirm the bypass
system is operating correctly for GT loads down to 55MW. 
For loads lower than this level a load test and operational trial will be used in accordance with the SH3/4 Bypass implementation plan at a later date.</t>
  </si>
  <si>
    <t>Start in a normal manner (with the bypass and isolation valves in service) and be loaded to 85MW GT Load. During this start up the following will occur.
· Final leak check of installed piping at Load Hold 1 Point (GT load – 28MW)
· Testing of the new SH PSV at the Load Hold Point 2 (GT load - 70MW).
Once 85MW has been reached duct burners shall be started up and a steam make of
250tph would be established. Approximately 10 minutes before the first load change venting
of steam will be established to supply 100 tph to the refinery and the remainder of steam
load to vent. This is to avoid an upset to the refinery if the transition does not occur as
expected.
The GT Load will then be reduced to 55MW in 10MW steps with a 30 minute pause at each
load. Once a 55MW the load will be returned to 85MW again at 10MW steps with a 30
minute pause at each load. If the valve transition, is shown to be successful, (measured by
steam supply staying within steam quality parameters for flow (210 to 250tph) and
temperature (465 to 485 DegC) then the vent will be closed and full steam supply will be
returned to the refinery from the cogen unit under test.
Once shown to hold steam inside the required contractual parameters, two more transitions
from 85MW to 55MW and back will be completed to allow fine tuning of the transition points,
(these tunning points are to be determined and agreed by both Alcoa and Alinta). These two
transition cycles will be done in one step at normal ramp rates with a 30 minute pause at the
55MW level in each cycle.
Further transition changes may be organised by Alcoa on this day to allow further operator training.</t>
  </si>
  <si>
    <t xml:space="preserve">Should there be additional requirements, an updated commissioning plan will be provided to System Management requesting these changes. </t>
  </si>
  <si>
    <t>Load Hold 1 - Leak inspection</t>
  </si>
  <si>
    <t>Load Hold 2 - SH PSV  testing</t>
  </si>
  <si>
    <t xml:space="preserve">Duct burners on and set steam make to 250 tph </t>
  </si>
  <si>
    <t>Open Start up vent - 100 tph to refinery 150 tph to vent</t>
  </si>
  <si>
    <t>Close vent and return steam flow to 250 tph</t>
  </si>
  <si>
    <t>FSNL - Trip for High Temperature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</si>
</sst>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hh:mm"/>
    <numFmt numFmtId="170" formatCode="0.0000"/>
    <numFmt numFmtId="171" formatCode="0.000"/>
    <numFmt numFmtId="172" formatCode="0.0"/>
    <numFmt numFmtId="173" formatCode="[$-C09]dddd\,\ d\ mmmm\ yyyy"/>
    <numFmt numFmtId="174" formatCode="########"/>
    <numFmt numFmtId="175" formatCode="d/mm/yyyy;@"/>
  </numFmts>
  <fonts count="33">
    <font>
      <sz val="10"/>
      <name val="Arial"/>
      <family val="0"/>
    </font>
    <font>
      <sz val="8"/>
      <name val="Arial"/>
      <family val="2"/>
    </font>
    <font>
      <b/>
      <sz val="10"/>
      <name val="Arial"/>
      <family val="2"/>
    </font>
    <font>
      <sz val="9"/>
      <name val="Arial"/>
      <family val="2"/>
    </font>
    <font>
      <b/>
      <sz val="9"/>
      <name val="Arial"/>
      <family val="2"/>
    </font>
    <font>
      <b/>
      <i/>
      <sz val="9"/>
      <name val="Arial"/>
      <family val="2"/>
    </font>
    <font>
      <b/>
      <sz val="12"/>
      <name val="Arial"/>
      <family val="2"/>
    </font>
    <font>
      <b/>
      <sz val="8"/>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u val="single"/>
      <sz val="10"/>
      <color indexed="12"/>
      <name val="Arial"/>
      <family val="2"/>
    </font>
    <font>
      <sz val="11"/>
      <color indexed="8"/>
      <name val="Arial"/>
      <family val="2"/>
    </font>
    <font>
      <b/>
      <sz val="10"/>
      <color indexed="8"/>
      <name val="Arial"/>
      <family val="2"/>
    </font>
    <font>
      <b/>
      <sz val="12"/>
      <color indexed="8"/>
      <name val="Arial"/>
      <family val="2"/>
    </font>
    <font>
      <u val="single"/>
      <sz val="10"/>
      <color theme="10"/>
      <name val="Arial"/>
      <family val="2"/>
    </font>
    <font>
      <sz val="11"/>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32"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9">
    <xf numFmtId="0" fontId="0" fillId="0" borderId="0" xfId="0" applyAlignment="1">
      <alignment/>
    </xf>
    <xf numFmtId="0" fontId="0"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0" fontId="4" fillId="0" borderId="10" xfId="0" applyFont="1" applyBorder="1" applyAlignment="1">
      <alignment/>
    </xf>
    <xf numFmtId="0" fontId="5" fillId="0" borderId="10" xfId="0" applyFont="1" applyBorder="1" applyAlignment="1">
      <alignment/>
    </xf>
    <xf numFmtId="0" fontId="3" fillId="0" borderId="0" xfId="0" applyFont="1" applyAlignment="1">
      <alignment horizontal="center"/>
    </xf>
    <xf numFmtId="0" fontId="3" fillId="0" borderId="0" xfId="0" applyFont="1" applyAlignment="1">
      <alignment horizontal="left"/>
    </xf>
    <xf numFmtId="175" fontId="5" fillId="0" borderId="10" xfId="0" applyNumberFormat="1" applyFont="1" applyBorder="1" applyAlignment="1" applyProtection="1">
      <alignment horizontal="center"/>
      <protection/>
    </xf>
    <xf numFmtId="0" fontId="0" fillId="0" borderId="0" xfId="0" applyAlignment="1">
      <alignment vertical="top"/>
    </xf>
    <xf numFmtId="0" fontId="0" fillId="0" borderId="0" xfId="0" applyAlignment="1">
      <alignment horizontal="left" vertical="top" wrapText="1"/>
    </xf>
    <xf numFmtId="0" fontId="5" fillId="0" borderId="0" xfId="0" applyFont="1" applyAlignment="1">
      <alignment wrapText="1"/>
    </xf>
    <xf numFmtId="0" fontId="0" fillId="0" borderId="0" xfId="0" applyAlignment="1" applyProtection="1">
      <alignment/>
      <protection/>
    </xf>
    <xf numFmtId="0" fontId="5" fillId="0" borderId="10" xfId="0" applyFont="1" applyBorder="1" applyAlignment="1" applyProtection="1">
      <alignment horizontal="center" textRotation="90" wrapText="1"/>
      <protection locked="0"/>
    </xf>
    <xf numFmtId="0" fontId="0" fillId="0" borderId="0" xfId="0" applyFont="1" applyAlignment="1" applyProtection="1">
      <alignment/>
      <protection locked="0"/>
    </xf>
    <xf numFmtId="0" fontId="2" fillId="0" borderId="0" xfId="0" applyFont="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0" fillId="0" borderId="0" xfId="0" applyAlignment="1" applyProtection="1">
      <alignment/>
      <protection locked="0"/>
    </xf>
    <xf numFmtId="0" fontId="4" fillId="0" borderId="12" xfId="0" applyFont="1" applyBorder="1" applyAlignment="1" applyProtection="1">
      <alignment textRotation="90" wrapText="1"/>
      <protection locked="0"/>
    </xf>
    <xf numFmtId="0" fontId="0" fillId="0" borderId="0" xfId="0" applyAlignment="1" applyProtection="1">
      <alignment wrapText="1"/>
      <protection locked="0"/>
    </xf>
    <xf numFmtId="169" fontId="5" fillId="0" borderId="10" xfId="0" applyNumberFormat="1" applyFont="1" applyBorder="1" applyAlignment="1" applyProtection="1">
      <alignment horizontal="center"/>
      <protection locked="0"/>
    </xf>
    <xf numFmtId="169" fontId="5" fillId="0" borderId="10" xfId="0" applyNumberFormat="1" applyFont="1" applyFill="1" applyBorder="1" applyAlignment="1" applyProtection="1">
      <alignment horizont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5" fillId="0" borderId="10" xfId="0" applyFont="1" applyBorder="1" applyAlignment="1" applyProtection="1">
      <alignment horizontal="center" textRotation="90" wrapText="1"/>
      <protection/>
    </xf>
    <xf numFmtId="175" fontId="5" fillId="22" borderId="10" xfId="0" applyNumberFormat="1" applyFont="1" applyFill="1" applyBorder="1" applyAlignment="1" applyProtection="1">
      <alignment horizontal="center"/>
      <protection locked="0"/>
    </xf>
    <xf numFmtId="14" fontId="0" fillId="0" borderId="0" xfId="0" applyNumberFormat="1" applyAlignment="1" applyProtection="1">
      <alignment/>
      <protection/>
    </xf>
    <xf numFmtId="0" fontId="0" fillId="0" borderId="0" xfId="0" applyFill="1" applyAlignment="1" applyProtection="1" quotePrefix="1">
      <alignment/>
      <protection/>
    </xf>
    <xf numFmtId="0" fontId="0" fillId="0" borderId="0" xfId="0" applyFill="1" applyAlignment="1" applyProtection="1">
      <alignment/>
      <protection/>
    </xf>
    <xf numFmtId="20" fontId="0" fillId="0" borderId="0" xfId="0" applyNumberFormat="1" applyBorder="1" applyAlignment="1" applyProtection="1">
      <alignment/>
      <protection/>
    </xf>
    <xf numFmtId="0" fontId="0" fillId="0" borderId="0" xfId="0" applyBorder="1" applyAlignment="1" applyProtection="1">
      <alignment/>
      <protection/>
    </xf>
    <xf numFmtId="172" fontId="3" fillId="22" borderId="10" xfId="0" applyNumberFormat="1" applyFont="1" applyFill="1" applyBorder="1" applyAlignment="1" applyProtection="1">
      <alignment horizontal="center"/>
      <protection locked="0"/>
    </xf>
    <xf numFmtId="0" fontId="3" fillId="22" borderId="10" xfId="0" applyFont="1" applyFill="1" applyBorder="1" applyAlignment="1" applyProtection="1">
      <alignment horizontal="center"/>
      <protection locked="0"/>
    </xf>
    <xf numFmtId="0" fontId="3" fillId="22" borderId="10" xfId="0" applyFont="1" applyFill="1" applyBorder="1" applyAlignment="1" applyProtection="1">
      <alignment/>
      <protection locked="0"/>
    </xf>
    <xf numFmtId="0" fontId="0" fillId="0" borderId="0" xfId="0" applyAlignment="1">
      <alignment horizontal="left" vertical="top" wrapText="1"/>
    </xf>
    <xf numFmtId="0" fontId="6" fillId="0" borderId="0" xfId="0" applyFont="1" applyAlignment="1">
      <alignment horizontal="center"/>
    </xf>
    <xf numFmtId="14" fontId="3" fillId="22" borderId="13" xfId="0" applyNumberFormat="1" applyFont="1" applyFill="1" applyBorder="1" applyAlignment="1" applyProtection="1">
      <alignment horizontal="center"/>
      <protection locked="0"/>
    </xf>
    <xf numFmtId="0" fontId="3" fillId="22" borderId="14" xfId="0" applyFont="1" applyFill="1" applyBorder="1" applyAlignment="1" applyProtection="1">
      <alignment horizontal="center"/>
      <protection locked="0"/>
    </xf>
    <xf numFmtId="169" fontId="3" fillId="0" borderId="13" xfId="0" applyNumberFormat="1" applyFont="1" applyFill="1" applyBorder="1" applyAlignment="1" applyProtection="1">
      <alignment horizontal="center"/>
      <protection/>
    </xf>
    <xf numFmtId="169" fontId="3" fillId="0" borderId="14" xfId="0" applyNumberFormat="1" applyFont="1" applyFill="1" applyBorder="1" applyAlignment="1" applyProtection="1">
      <alignment horizontal="center"/>
      <protection/>
    </xf>
    <xf numFmtId="169" fontId="3" fillId="0" borderId="15" xfId="0" applyNumberFormat="1" applyFont="1" applyFill="1" applyBorder="1" applyAlignment="1" applyProtection="1">
      <alignment horizontal="center"/>
      <protection/>
    </xf>
    <xf numFmtId="0" fontId="3" fillId="22" borderId="13" xfId="0" applyFont="1" applyFill="1" applyBorder="1" applyAlignment="1" applyProtection="1">
      <alignment horizontal="left"/>
      <protection locked="0"/>
    </xf>
    <xf numFmtId="0" fontId="3" fillId="22" borderId="15" xfId="0" applyFont="1" applyFill="1" applyBorder="1" applyAlignment="1" applyProtection="1">
      <alignment horizontal="left"/>
      <protection locked="0"/>
    </xf>
    <xf numFmtId="0" fontId="3" fillId="22" borderId="14" xfId="0" applyFont="1" applyFill="1" applyBorder="1" applyAlignment="1" applyProtection="1">
      <alignment horizontal="left"/>
      <protection locked="0"/>
    </xf>
    <xf numFmtId="0" fontId="3" fillId="22" borderId="10" xfId="0"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3" fillId="4" borderId="15" xfId="0" applyFont="1" applyFill="1" applyBorder="1" applyAlignment="1" applyProtection="1">
      <alignment horizontal="center"/>
      <protection locked="0"/>
    </xf>
    <xf numFmtId="0" fontId="3" fillId="4" borderId="14" xfId="0" applyFont="1" applyFill="1" applyBorder="1" applyAlignment="1" applyProtection="1">
      <alignment horizontal="center"/>
      <protection locked="0"/>
    </xf>
    <xf numFmtId="0" fontId="5" fillId="0" borderId="13" xfId="0" applyFont="1" applyBorder="1" applyAlignment="1">
      <alignment horizontal="center"/>
    </xf>
    <xf numFmtId="0" fontId="5" fillId="0" borderId="14" xfId="0" applyFont="1" applyBorder="1" applyAlignment="1">
      <alignment horizontal="center"/>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8"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0" xfId="0" applyFont="1" applyFill="1" applyBorder="1" applyAlignment="1" applyProtection="1">
      <alignment horizontal="left" vertical="top" wrapText="1"/>
      <protection locked="0"/>
    </xf>
    <xf numFmtId="0" fontId="3" fillId="4" borderId="21" xfId="0" applyFont="1" applyFill="1" applyBorder="1" applyAlignment="1" applyProtection="1">
      <alignment horizontal="left" vertical="top" wrapText="1"/>
      <protection locked="0"/>
    </xf>
    <xf numFmtId="0" fontId="3" fillId="4" borderId="2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22" borderId="16" xfId="0" applyFont="1" applyFill="1" applyBorder="1" applyAlignment="1" applyProtection="1">
      <alignment horizontal="left" vertical="top" wrapText="1"/>
      <protection locked="0"/>
    </xf>
    <xf numFmtId="0" fontId="3" fillId="22" borderId="17" xfId="0" applyFont="1" applyFill="1" applyBorder="1" applyAlignment="1" applyProtection="1">
      <alignment horizontal="left" vertical="top" wrapText="1"/>
      <protection locked="0"/>
    </xf>
    <xf numFmtId="0" fontId="3" fillId="22" borderId="18" xfId="0" applyFont="1" applyFill="1" applyBorder="1" applyAlignment="1" applyProtection="1">
      <alignment horizontal="left" vertical="top" wrapText="1"/>
      <protection locked="0"/>
    </xf>
    <xf numFmtId="0" fontId="3" fillId="22" borderId="19" xfId="0" applyFont="1" applyFill="1" applyBorder="1" applyAlignment="1" applyProtection="1">
      <alignment horizontal="left" vertical="top" wrapText="1"/>
      <protection locked="0"/>
    </xf>
    <xf numFmtId="0" fontId="3" fillId="22" borderId="0" xfId="0" applyFont="1" applyFill="1" applyBorder="1" applyAlignment="1" applyProtection="1">
      <alignment horizontal="left" vertical="top" wrapText="1"/>
      <protection locked="0"/>
    </xf>
    <xf numFmtId="0" fontId="3" fillId="22" borderId="20" xfId="0" applyFont="1" applyFill="1" applyBorder="1" applyAlignment="1" applyProtection="1">
      <alignment horizontal="left" vertical="top" wrapText="1"/>
      <protection locked="0"/>
    </xf>
    <xf numFmtId="0" fontId="3" fillId="22" borderId="21" xfId="0" applyFont="1" applyFill="1" applyBorder="1" applyAlignment="1" applyProtection="1">
      <alignment horizontal="left" vertical="top" wrapText="1"/>
      <protection locked="0"/>
    </xf>
    <xf numFmtId="0" fontId="3" fillId="22" borderId="22" xfId="0" applyFont="1" applyFill="1" applyBorder="1" applyAlignment="1" applyProtection="1">
      <alignment horizontal="left" vertical="top" wrapText="1"/>
      <protection locked="0"/>
    </xf>
    <xf numFmtId="0" fontId="3" fillId="22" borderId="23" xfId="0" applyFont="1" applyFill="1" applyBorder="1" applyAlignment="1" applyProtection="1">
      <alignment horizontal="left" vertical="top" wrapText="1"/>
      <protection locked="0"/>
    </xf>
    <xf numFmtId="0" fontId="4"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174" fontId="3" fillId="22" borderId="10" xfId="0" applyNumberFormat="1" applyFont="1" applyFill="1" applyBorder="1" applyAlignment="1" applyProtection="1">
      <alignment horizontal="center"/>
      <protection locked="0"/>
    </xf>
    <xf numFmtId="174" fontId="3" fillId="4" borderId="10" xfId="0" applyNumberFormat="1" applyFont="1" applyFill="1" applyBorder="1" applyAlignment="1" applyProtection="1">
      <alignment horizontal="center"/>
      <protection locked="0"/>
    </xf>
    <xf numFmtId="0" fontId="31" fillId="22" borderId="13" xfId="52" applyFill="1" applyBorder="1" applyAlignment="1" applyProtection="1">
      <alignment horizontal="center"/>
      <protection locked="0"/>
    </xf>
    <xf numFmtId="0" fontId="3" fillId="22" borderId="15" xfId="0" applyFont="1" applyFill="1" applyBorder="1" applyAlignment="1" applyProtection="1">
      <alignment horizontal="center"/>
      <protection locked="0"/>
    </xf>
    <xf numFmtId="49" fontId="3" fillId="22" borderId="13" xfId="0" applyNumberFormat="1" applyFont="1" applyFill="1" applyBorder="1" applyAlignment="1" applyProtection="1">
      <alignment horizontal="center"/>
      <protection locked="0"/>
    </xf>
    <xf numFmtId="49" fontId="3" fillId="22" borderId="15" xfId="0" applyNumberFormat="1" applyFont="1" applyFill="1" applyBorder="1" applyAlignment="1" applyProtection="1">
      <alignment horizontal="center"/>
      <protection locked="0"/>
    </xf>
    <xf numFmtId="49" fontId="3" fillId="22" borderId="14" xfId="0" applyNumberFormat="1" applyFont="1" applyFill="1" applyBorder="1" applyAlignment="1" applyProtection="1">
      <alignment horizontal="center"/>
      <protection locked="0"/>
    </xf>
    <xf numFmtId="0" fontId="7" fillId="0" borderId="0" xfId="0" applyFont="1" applyAlignment="1">
      <alignment/>
    </xf>
    <xf numFmtId="0" fontId="0" fillId="0" borderId="0" xfId="0" applyAlignment="1">
      <alignment/>
    </xf>
    <xf numFmtId="0" fontId="5" fillId="0" borderId="10" xfId="0" applyFont="1" applyBorder="1" applyAlignment="1">
      <alignment horizontal="center"/>
    </xf>
    <xf numFmtId="0" fontId="3" fillId="22" borderId="13"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22" xfId="0" applyFont="1" applyBorder="1" applyAlignment="1" applyProtection="1">
      <alignment horizontal="center"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a:noFill/>
        </a:ln>
      </c:spPr>
    </c:title>
    <c:plotArea>
      <c:layout>
        <c:manualLayout>
          <c:xMode val="edge"/>
          <c:yMode val="edge"/>
          <c:x val="0.04975"/>
          <c:y val="0.114"/>
          <c:w val="0.93575"/>
          <c:h val="0.82125"/>
        </c:manualLayout>
      </c:layout>
      <c:barChart>
        <c:barDir val="col"/>
        <c:grouping val="clustered"/>
        <c:varyColors val="0"/>
        <c:ser>
          <c:idx val="1"/>
          <c:order val="0"/>
          <c:tx>
            <c:strRef>
              <c:f>'17042014'!$C$4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'17042014'!$B$5:$B$52</c:f>
              <c:strCache/>
            </c:strRef>
          </c:cat>
          <c:val>
            <c:numRef>
              <c:f>'17042014'!$C$5:$C$52</c:f>
              <c:numCache/>
            </c:numRef>
          </c:val>
        </c:ser>
        <c:gapWidth val="0"/>
        <c:axId val="13661875"/>
        <c:axId val="55848012"/>
      </c:barChart>
      <c:catAx>
        <c:axId val="1366187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5848012"/>
        <c:crosses val="autoZero"/>
        <c:auto val="0"/>
        <c:lblOffset val="100"/>
        <c:tickLblSkip val="1"/>
        <c:noMultiLvlLbl val="0"/>
      </c:catAx>
      <c:valAx>
        <c:axId val="5584801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661875"/>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a:noFill/>
        </a:ln>
      </c:spPr>
    </c:title>
    <c:plotArea>
      <c:layout>
        <c:manualLayout>
          <c:xMode val="edge"/>
          <c:yMode val="edge"/>
          <c:x val="0.04975"/>
          <c:y val="0.113"/>
          <c:w val="0.93575"/>
          <c:h val="0.823"/>
        </c:manualLayout>
      </c:layout>
      <c:barChart>
        <c:barDir val="col"/>
        <c:grouping val="clustered"/>
        <c:varyColors val="0"/>
        <c:ser>
          <c:idx val="1"/>
          <c:order val="0"/>
          <c:tx>
            <c:strRef>
              <c:f>'17042014'!$C$4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'17042014'!$B$5:$B$52</c:f>
              <c:strCache/>
            </c:strRef>
          </c:cat>
          <c:val>
            <c:numRef>
              <c:f>'17042014'!$D$5:$D$52</c:f>
              <c:numCache/>
            </c:numRef>
          </c:val>
        </c:ser>
        <c:gapWidth val="0"/>
        <c:axId val="32870061"/>
        <c:axId val="27395094"/>
      </c:barChart>
      <c:catAx>
        <c:axId val="3287006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7395094"/>
        <c:crosses val="autoZero"/>
        <c:auto val="0"/>
        <c:lblOffset val="100"/>
        <c:tickLblSkip val="1"/>
        <c:noMultiLvlLbl val="0"/>
      </c:catAx>
      <c:valAx>
        <c:axId val="2739509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870061"/>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lin.cook@alcoa.com.a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wksComm"/>
  <dimension ref="A1:U44"/>
  <sheetViews>
    <sheetView showGridLines="0" showRowColHeaders="0" tabSelected="1" zoomScalePageLayoutView="0" workbookViewId="0" topLeftCell="A1">
      <selection activeCell="G24" sqref="G24"/>
    </sheetView>
  </sheetViews>
  <sheetFormatPr defaultColWidth="0" defaultRowHeight="12.75" zeroHeight="1"/>
  <cols>
    <col min="1" max="1" width="20.57421875" style="0" customWidth="1"/>
    <col min="2" max="13" width="8.57421875" style="0" customWidth="1"/>
    <col min="14" max="20" width="9.140625" style="0" customWidth="1"/>
    <col min="21" max="16384" width="0" style="0" hidden="1" customWidth="1"/>
  </cols>
  <sheetData>
    <row r="1" spans="1:20" s="1" customFormat="1" ht="19.5" customHeight="1">
      <c r="A1" s="37" t="s">
        <v>66</v>
      </c>
      <c r="B1" s="37"/>
      <c r="C1" s="37"/>
      <c r="D1" s="37"/>
      <c r="E1" s="37"/>
      <c r="F1" s="37"/>
      <c r="G1" s="37"/>
      <c r="H1" s="37"/>
      <c r="I1" s="37"/>
      <c r="J1" s="37"/>
      <c r="K1" s="37" t="s">
        <v>56</v>
      </c>
      <c r="L1" s="37"/>
      <c r="M1" s="37"/>
      <c r="N1" s="37"/>
      <c r="O1" s="37"/>
      <c r="P1" s="37"/>
      <c r="Q1" s="37"/>
      <c r="R1" s="37"/>
      <c r="S1" s="37"/>
      <c r="T1" s="37"/>
    </row>
    <row r="2" spans="1:20" ht="19.5" customHeight="1">
      <c r="A2" s="2" t="s">
        <v>74</v>
      </c>
      <c r="C2" s="3"/>
      <c r="D2" s="3"/>
      <c r="E2" s="3"/>
      <c r="F2" s="3"/>
      <c r="G2" s="3"/>
      <c r="H2" s="3"/>
      <c r="I2" s="3"/>
      <c r="J2" s="3"/>
      <c r="K2" s="37"/>
      <c r="L2" s="37"/>
      <c r="M2" s="37"/>
      <c r="N2" s="37"/>
      <c r="O2" s="37"/>
      <c r="P2" s="37"/>
      <c r="Q2" s="37"/>
      <c r="R2" s="37"/>
      <c r="S2" s="37"/>
      <c r="T2" s="37"/>
    </row>
    <row r="3" spans="1:20" ht="19.5" customHeight="1">
      <c r="A3" s="3"/>
      <c r="C3" s="3"/>
      <c r="D3" s="3"/>
      <c r="E3" s="3"/>
      <c r="F3" s="3"/>
      <c r="G3" s="3"/>
      <c r="H3" s="3"/>
      <c r="I3" s="3"/>
      <c r="J3" s="3"/>
      <c r="K3" s="10">
        <v>1</v>
      </c>
      <c r="L3" s="36" t="s">
        <v>64</v>
      </c>
      <c r="M3" s="36"/>
      <c r="N3" s="36"/>
      <c r="O3" s="36"/>
      <c r="P3" s="36"/>
      <c r="Q3" s="36"/>
      <c r="R3" s="36"/>
      <c r="S3" s="36"/>
      <c r="T3" s="36"/>
    </row>
    <row r="4" spans="1:20" ht="19.5" customHeight="1">
      <c r="A4" s="4" t="s">
        <v>2</v>
      </c>
      <c r="B4" s="43" t="s">
        <v>84</v>
      </c>
      <c r="C4" s="44"/>
      <c r="D4" s="44"/>
      <c r="E4" s="44"/>
      <c r="F4" s="44"/>
      <c r="G4" s="44"/>
      <c r="H4" s="44"/>
      <c r="I4" s="44"/>
      <c r="J4" s="45"/>
      <c r="L4" s="36"/>
      <c r="M4" s="36"/>
      <c r="N4" s="36"/>
      <c r="O4" s="36"/>
      <c r="P4" s="36"/>
      <c r="Q4" s="36"/>
      <c r="R4" s="36"/>
      <c r="S4" s="36"/>
      <c r="T4" s="36"/>
    </row>
    <row r="5" spans="1:20" ht="19.5" customHeight="1">
      <c r="A5" s="3"/>
      <c r="B5" s="3"/>
      <c r="C5" s="3"/>
      <c r="D5" s="3"/>
      <c r="E5" s="3"/>
      <c r="F5" s="3"/>
      <c r="G5" s="3"/>
      <c r="H5" s="3"/>
      <c r="I5" s="3"/>
      <c r="J5" s="3"/>
      <c r="K5" s="10">
        <v>2</v>
      </c>
      <c r="L5" s="36" t="s">
        <v>71</v>
      </c>
      <c r="M5" s="36"/>
      <c r="N5" s="36"/>
      <c r="O5" s="36"/>
      <c r="P5" s="36"/>
      <c r="Q5" s="36"/>
      <c r="R5" s="36"/>
      <c r="S5" s="36"/>
      <c r="T5" s="36"/>
    </row>
    <row r="6" spans="1:20" ht="19.5" customHeight="1">
      <c r="A6" s="4" t="s">
        <v>70</v>
      </c>
      <c r="B6" s="43" t="s">
        <v>85</v>
      </c>
      <c r="C6" s="44"/>
      <c r="D6" s="44"/>
      <c r="E6" s="44"/>
      <c r="F6" s="44"/>
      <c r="G6" s="44"/>
      <c r="H6" s="44"/>
      <c r="I6" s="44"/>
      <c r="J6" s="45"/>
      <c r="L6" s="36"/>
      <c r="M6" s="36"/>
      <c r="N6" s="36"/>
      <c r="O6" s="36"/>
      <c r="P6" s="36"/>
      <c r="Q6" s="36"/>
      <c r="R6" s="36"/>
      <c r="S6" s="36"/>
      <c r="T6" s="36"/>
    </row>
    <row r="7" spans="1:20" ht="19.5" customHeight="1">
      <c r="A7" s="3"/>
      <c r="B7" s="3"/>
      <c r="C7" s="3"/>
      <c r="D7" s="3"/>
      <c r="E7" s="3"/>
      <c r="F7" s="3"/>
      <c r="G7" s="3"/>
      <c r="H7" s="3"/>
      <c r="I7" s="3"/>
      <c r="J7" s="3"/>
      <c r="K7" s="10">
        <v>3</v>
      </c>
      <c r="L7" s="36" t="s">
        <v>77</v>
      </c>
      <c r="M7" s="36"/>
      <c r="N7" s="36"/>
      <c r="O7" s="36"/>
      <c r="P7" s="36"/>
      <c r="Q7" s="36"/>
      <c r="R7" s="36"/>
      <c r="S7" s="36"/>
      <c r="T7" s="36"/>
    </row>
    <row r="8" spans="1:20" ht="19.5" customHeight="1">
      <c r="A8" s="4" t="s">
        <v>0</v>
      </c>
      <c r="B8" s="5"/>
      <c r="C8" s="82" t="s">
        <v>10</v>
      </c>
      <c r="D8" s="82"/>
      <c r="E8" s="82"/>
      <c r="F8" s="82"/>
      <c r="G8" s="82" t="s">
        <v>9</v>
      </c>
      <c r="H8" s="82"/>
      <c r="I8" s="82"/>
      <c r="J8" s="82"/>
      <c r="L8" s="36"/>
      <c r="M8" s="36"/>
      <c r="N8" s="36"/>
      <c r="O8" s="36"/>
      <c r="P8" s="36"/>
      <c r="Q8" s="36"/>
      <c r="R8" s="36"/>
      <c r="S8" s="36"/>
      <c r="T8" s="36"/>
    </row>
    <row r="9" spans="1:20" ht="19.5" customHeight="1">
      <c r="A9" s="3"/>
      <c r="B9" s="6" t="s">
        <v>7</v>
      </c>
      <c r="C9" s="75" t="s">
        <v>87</v>
      </c>
      <c r="D9" s="76"/>
      <c r="E9" s="76"/>
      <c r="F9" s="39"/>
      <c r="G9" s="83" t="s">
        <v>86</v>
      </c>
      <c r="H9" s="76"/>
      <c r="I9" s="76"/>
      <c r="J9" s="39"/>
      <c r="L9" s="11"/>
      <c r="M9" s="11"/>
      <c r="N9" s="11"/>
      <c r="O9" s="11"/>
      <c r="P9" s="11"/>
      <c r="Q9" s="11"/>
      <c r="R9" s="11"/>
      <c r="S9" s="11"/>
      <c r="T9" s="11"/>
    </row>
    <row r="10" spans="1:20" ht="19.5" customHeight="1">
      <c r="A10" s="3"/>
      <c r="B10" s="6" t="s">
        <v>8</v>
      </c>
      <c r="C10" s="77" t="s">
        <v>88</v>
      </c>
      <c r="D10" s="78"/>
      <c r="E10" s="78"/>
      <c r="F10" s="79"/>
      <c r="G10" s="47">
        <v>424983938</v>
      </c>
      <c r="H10" s="48"/>
      <c r="I10" s="48"/>
      <c r="J10" s="49"/>
      <c r="K10" s="10">
        <v>4</v>
      </c>
      <c r="L10" s="36" t="s">
        <v>73</v>
      </c>
      <c r="M10" s="36"/>
      <c r="N10" s="36"/>
      <c r="O10" s="36"/>
      <c r="P10" s="36"/>
      <c r="Q10" s="36"/>
      <c r="R10" s="36"/>
      <c r="S10" s="36"/>
      <c r="T10" s="36"/>
    </row>
    <row r="11" spans="1:20" ht="19.5" customHeight="1">
      <c r="A11" s="3"/>
      <c r="B11" s="6" t="s">
        <v>5</v>
      </c>
      <c r="C11" s="73">
        <v>95574397</v>
      </c>
      <c r="D11" s="73"/>
      <c r="E11" s="73"/>
      <c r="F11" s="73"/>
      <c r="G11" s="74">
        <v>293722651</v>
      </c>
      <c r="H11" s="74"/>
      <c r="I11" s="74"/>
      <c r="J11" s="74"/>
      <c r="L11" s="36"/>
      <c r="M11" s="36"/>
      <c r="N11" s="36"/>
      <c r="O11" s="36"/>
      <c r="P11" s="36"/>
      <c r="Q11" s="36"/>
      <c r="R11" s="36"/>
      <c r="S11" s="36"/>
      <c r="T11" s="36"/>
    </row>
    <row r="12" spans="1:20" ht="19.5" customHeight="1">
      <c r="A12" s="3"/>
      <c r="B12" s="6" t="s">
        <v>6</v>
      </c>
      <c r="C12" s="73">
        <v>95302589</v>
      </c>
      <c r="D12" s="73"/>
      <c r="E12" s="73"/>
      <c r="F12" s="73"/>
      <c r="G12" s="74">
        <v>894863217</v>
      </c>
      <c r="H12" s="74"/>
      <c r="I12" s="74"/>
      <c r="J12" s="74"/>
      <c r="L12" s="11"/>
      <c r="M12" s="11"/>
      <c r="N12" s="11"/>
      <c r="O12" s="11"/>
      <c r="P12" s="11"/>
      <c r="Q12" s="11"/>
      <c r="R12" s="11"/>
      <c r="S12" s="11"/>
      <c r="T12" s="11"/>
    </row>
    <row r="13" spans="1:20" ht="19.5" customHeight="1">
      <c r="A13" s="3"/>
      <c r="B13" s="3"/>
      <c r="C13" s="3"/>
      <c r="D13" s="3"/>
      <c r="E13" s="3"/>
      <c r="F13" s="3"/>
      <c r="G13" s="3"/>
      <c r="H13" s="3"/>
      <c r="I13" s="3"/>
      <c r="J13" s="3"/>
      <c r="K13" s="10">
        <v>5</v>
      </c>
      <c r="L13" s="36" t="s">
        <v>68</v>
      </c>
      <c r="M13" s="36"/>
      <c r="N13" s="36"/>
      <c r="O13" s="36"/>
      <c r="P13" s="36"/>
      <c r="Q13" s="36"/>
      <c r="R13" s="36"/>
      <c r="S13" s="36"/>
      <c r="T13" s="36"/>
    </row>
    <row r="14" spans="1:20" ht="19.5" customHeight="1">
      <c r="A14" s="4" t="s">
        <v>11</v>
      </c>
      <c r="B14" s="82" t="s">
        <v>13</v>
      </c>
      <c r="C14" s="82"/>
      <c r="D14" s="82"/>
      <c r="E14" s="82" t="s">
        <v>14</v>
      </c>
      <c r="F14" s="82"/>
      <c r="G14" s="82"/>
      <c r="H14" s="82" t="s">
        <v>15</v>
      </c>
      <c r="I14" s="82"/>
      <c r="J14" s="82"/>
      <c r="L14" s="36"/>
      <c r="M14" s="36"/>
      <c r="N14" s="36"/>
      <c r="O14" s="36"/>
      <c r="P14" s="36"/>
      <c r="Q14" s="36"/>
      <c r="R14" s="36"/>
      <c r="S14" s="36"/>
      <c r="T14" s="36"/>
    </row>
    <row r="15" spans="1:20" ht="19.5" customHeight="1">
      <c r="A15" s="3"/>
      <c r="B15" s="46" t="s">
        <v>89</v>
      </c>
      <c r="C15" s="46"/>
      <c r="D15" s="46"/>
      <c r="E15" s="46"/>
      <c r="F15" s="46"/>
      <c r="G15" s="46"/>
      <c r="H15" s="46"/>
      <c r="I15" s="46"/>
      <c r="J15" s="46"/>
      <c r="K15" s="10">
        <v>6</v>
      </c>
      <c r="L15" s="36" t="s">
        <v>67</v>
      </c>
      <c r="M15" s="36"/>
      <c r="N15" s="36"/>
      <c r="O15" s="36"/>
      <c r="P15" s="36"/>
      <c r="Q15" s="36"/>
      <c r="R15" s="36"/>
      <c r="S15" s="36"/>
      <c r="T15" s="36"/>
    </row>
    <row r="16" spans="1:20" ht="19.5" customHeight="1">
      <c r="A16" s="3"/>
      <c r="B16" s="7"/>
      <c r="C16" s="7"/>
      <c r="D16" s="7"/>
      <c r="E16" s="7"/>
      <c r="F16" s="7"/>
      <c r="G16" s="7"/>
      <c r="H16" s="7"/>
      <c r="I16" s="7"/>
      <c r="J16" s="7"/>
      <c r="L16" s="36"/>
      <c r="M16" s="36"/>
      <c r="N16" s="36"/>
      <c r="O16" s="36"/>
      <c r="P16" s="36"/>
      <c r="Q16" s="36"/>
      <c r="R16" s="36"/>
      <c r="S16" s="36"/>
      <c r="T16" s="36"/>
    </row>
    <row r="17" spans="1:20" ht="19.5" customHeight="1">
      <c r="A17" s="2" t="s">
        <v>48</v>
      </c>
      <c r="B17" s="3"/>
      <c r="C17" s="3"/>
      <c r="D17" s="3"/>
      <c r="E17" s="3"/>
      <c r="F17" s="3"/>
      <c r="G17" s="3"/>
      <c r="H17" s="3"/>
      <c r="I17" s="3"/>
      <c r="J17" s="3"/>
      <c r="K17" s="10">
        <v>7</v>
      </c>
      <c r="L17" s="36" t="s">
        <v>78</v>
      </c>
      <c r="M17" s="36"/>
      <c r="N17" s="36"/>
      <c r="O17" s="36"/>
      <c r="P17" s="36"/>
      <c r="Q17" s="36"/>
      <c r="R17" s="36"/>
      <c r="S17" s="36"/>
      <c r="T17" s="36"/>
    </row>
    <row r="18" spans="1:20" ht="19.5" customHeight="1">
      <c r="A18" s="2"/>
      <c r="B18" s="3"/>
      <c r="C18" s="3"/>
      <c r="D18" s="3"/>
      <c r="E18" s="3"/>
      <c r="F18" s="3"/>
      <c r="G18" s="3"/>
      <c r="H18" s="3"/>
      <c r="I18" s="3"/>
      <c r="J18" s="3"/>
      <c r="L18" s="36"/>
      <c r="M18" s="36"/>
      <c r="N18" s="36"/>
      <c r="O18" s="36"/>
      <c r="P18" s="36"/>
      <c r="Q18" s="36"/>
      <c r="R18" s="36"/>
      <c r="S18" s="36"/>
      <c r="T18" s="36"/>
    </row>
    <row r="19" spans="1:21" ht="19.5" customHeight="1">
      <c r="A19" s="2" t="s">
        <v>54</v>
      </c>
      <c r="B19" s="47">
        <v>210801</v>
      </c>
      <c r="C19" s="48"/>
      <c r="D19" s="48"/>
      <c r="E19" s="48"/>
      <c r="F19" s="48"/>
      <c r="G19" s="48"/>
      <c r="H19" s="48"/>
      <c r="I19" s="48"/>
      <c r="J19" s="49"/>
      <c r="L19" s="80" t="s">
        <v>72</v>
      </c>
      <c r="M19" s="81"/>
      <c r="N19" s="81"/>
      <c r="O19" s="81"/>
      <c r="U19" s="11"/>
    </row>
    <row r="20" spans="1:21" ht="19.5" customHeight="1">
      <c r="A20" s="3"/>
      <c r="B20" s="3"/>
      <c r="C20" s="3"/>
      <c r="D20" s="3"/>
      <c r="E20" s="3"/>
      <c r="F20" s="3"/>
      <c r="G20" s="3"/>
      <c r="H20" s="3"/>
      <c r="I20" s="3"/>
      <c r="J20" s="3"/>
      <c r="M20" s="11"/>
      <c r="N20" s="11"/>
      <c r="O20" s="11"/>
      <c r="P20" s="11"/>
      <c r="Q20" s="11"/>
      <c r="R20" s="11"/>
      <c r="S20" s="11"/>
      <c r="T20" s="11"/>
      <c r="U20" s="11"/>
    </row>
    <row r="21" spans="1:20" ht="19.5" customHeight="1">
      <c r="A21" s="3"/>
      <c r="B21" s="70" t="s">
        <v>59</v>
      </c>
      <c r="C21" s="71"/>
      <c r="D21" s="71"/>
      <c r="E21" s="72"/>
      <c r="F21" s="3"/>
      <c r="G21" s="70" t="s">
        <v>60</v>
      </c>
      <c r="H21" s="71"/>
      <c r="I21" s="71"/>
      <c r="J21" s="72"/>
      <c r="M21" s="11"/>
      <c r="N21" s="11"/>
      <c r="O21" s="11"/>
      <c r="P21" s="11"/>
      <c r="Q21" s="11"/>
      <c r="R21" s="11"/>
      <c r="S21" s="11"/>
      <c r="T21" s="11"/>
    </row>
    <row r="22" spans="1:12" ht="21.75" customHeight="1">
      <c r="A22" s="12" t="s">
        <v>61</v>
      </c>
      <c r="B22" s="50" t="s">
        <v>62</v>
      </c>
      <c r="C22" s="51"/>
      <c r="D22" s="50" t="s">
        <v>63</v>
      </c>
      <c r="E22" s="51"/>
      <c r="F22" s="3"/>
      <c r="G22" s="50" t="s">
        <v>62</v>
      </c>
      <c r="H22" s="51"/>
      <c r="I22" s="50" t="s">
        <v>63</v>
      </c>
      <c r="J22" s="51"/>
      <c r="L22" s="13"/>
    </row>
    <row r="23" spans="1:10" ht="19.5" customHeight="1">
      <c r="A23" s="3"/>
      <c r="B23" s="38">
        <v>41746</v>
      </c>
      <c r="C23" s="39"/>
      <c r="D23" s="40">
        <v>0.3333333333333333</v>
      </c>
      <c r="E23" s="41"/>
      <c r="F23" s="3"/>
      <c r="G23" s="38">
        <v>41746</v>
      </c>
      <c r="H23" s="39"/>
      <c r="I23" s="42">
        <v>0.3125</v>
      </c>
      <c r="J23" s="41"/>
    </row>
    <row r="24" spans="1:10" ht="19.5" customHeight="1">
      <c r="A24" s="3"/>
      <c r="B24" s="8"/>
      <c r="C24" s="3"/>
      <c r="D24" s="3"/>
      <c r="E24" s="3"/>
      <c r="F24" s="3"/>
      <c r="G24" s="3"/>
      <c r="H24" s="3"/>
      <c r="I24" s="3"/>
      <c r="J24" s="3"/>
    </row>
    <row r="25" spans="1:10" ht="19.5" customHeight="1">
      <c r="A25" s="4" t="s">
        <v>57</v>
      </c>
      <c r="B25" s="61" t="s">
        <v>90</v>
      </c>
      <c r="C25" s="62"/>
      <c r="D25" s="62"/>
      <c r="E25" s="62"/>
      <c r="F25" s="62"/>
      <c r="G25" s="62"/>
      <c r="H25" s="62"/>
      <c r="I25" s="62"/>
      <c r="J25" s="63"/>
    </row>
    <row r="26" spans="1:10" ht="19.5" customHeight="1">
      <c r="A26" s="3"/>
      <c r="B26" s="64"/>
      <c r="C26" s="65"/>
      <c r="D26" s="65"/>
      <c r="E26" s="65"/>
      <c r="F26" s="65"/>
      <c r="G26" s="65"/>
      <c r="H26" s="65"/>
      <c r="I26" s="65"/>
      <c r="J26" s="66"/>
    </row>
    <row r="27" spans="1:10" ht="19.5" customHeight="1">
      <c r="A27" s="3"/>
      <c r="B27" s="64"/>
      <c r="C27" s="65"/>
      <c r="D27" s="65"/>
      <c r="E27" s="65"/>
      <c r="F27" s="65"/>
      <c r="G27" s="65"/>
      <c r="H27" s="65"/>
      <c r="I27" s="65"/>
      <c r="J27" s="66"/>
    </row>
    <row r="28" spans="1:10" ht="19.5" customHeight="1">
      <c r="A28" s="3"/>
      <c r="B28" s="67"/>
      <c r="C28" s="68"/>
      <c r="D28" s="68"/>
      <c r="E28" s="68"/>
      <c r="F28" s="68"/>
      <c r="G28" s="68"/>
      <c r="H28" s="68"/>
      <c r="I28" s="68"/>
      <c r="J28" s="69"/>
    </row>
    <row r="29" spans="1:10" ht="19.5" customHeight="1">
      <c r="A29" s="3"/>
      <c r="B29" s="3"/>
      <c r="C29" s="3"/>
      <c r="D29" s="3"/>
      <c r="E29" s="3"/>
      <c r="F29" s="3"/>
      <c r="G29" s="3"/>
      <c r="H29" s="3"/>
      <c r="I29" s="3"/>
      <c r="J29" s="3"/>
    </row>
    <row r="30" spans="1:10" ht="19.5" customHeight="1">
      <c r="A30" s="4" t="s">
        <v>1</v>
      </c>
      <c r="B30" s="61" t="s">
        <v>91</v>
      </c>
      <c r="C30" s="62"/>
      <c r="D30" s="62"/>
      <c r="E30" s="62"/>
      <c r="F30" s="62"/>
      <c r="G30" s="62"/>
      <c r="H30" s="62"/>
      <c r="I30" s="62"/>
      <c r="J30" s="63"/>
    </row>
    <row r="31" spans="1:10" ht="19.5" customHeight="1">
      <c r="A31" s="3"/>
      <c r="B31" s="64"/>
      <c r="C31" s="65"/>
      <c r="D31" s="65"/>
      <c r="E31" s="65"/>
      <c r="F31" s="65"/>
      <c r="G31" s="65"/>
      <c r="H31" s="65"/>
      <c r="I31" s="65"/>
      <c r="J31" s="66"/>
    </row>
    <row r="32" spans="1:10" ht="19.5" customHeight="1">
      <c r="A32" s="3"/>
      <c r="B32" s="64"/>
      <c r="C32" s="65"/>
      <c r="D32" s="65"/>
      <c r="E32" s="65"/>
      <c r="F32" s="65"/>
      <c r="G32" s="65"/>
      <c r="H32" s="65"/>
      <c r="I32" s="65"/>
      <c r="J32" s="66"/>
    </row>
    <row r="33" spans="1:10" ht="19.5" customHeight="1">
      <c r="A33" s="3"/>
      <c r="B33" s="67"/>
      <c r="C33" s="68"/>
      <c r="D33" s="68"/>
      <c r="E33" s="68"/>
      <c r="F33" s="68"/>
      <c r="G33" s="68"/>
      <c r="H33" s="68"/>
      <c r="I33" s="68"/>
      <c r="J33" s="69"/>
    </row>
    <row r="34" spans="1:10" ht="19.5" customHeight="1">
      <c r="A34" s="3"/>
      <c r="B34" s="3"/>
      <c r="C34" s="3"/>
      <c r="D34" s="3"/>
      <c r="E34" s="3"/>
      <c r="F34" s="3"/>
      <c r="G34" s="3"/>
      <c r="H34" s="3"/>
      <c r="I34" s="3"/>
      <c r="J34" s="3"/>
    </row>
    <row r="35" spans="1:10" ht="19.5" customHeight="1">
      <c r="A35" s="4" t="s">
        <v>3</v>
      </c>
      <c r="B35" s="52" t="s">
        <v>85</v>
      </c>
      <c r="C35" s="53"/>
      <c r="D35" s="53"/>
      <c r="E35" s="53"/>
      <c r="F35" s="53"/>
      <c r="G35" s="53"/>
      <c r="H35" s="53"/>
      <c r="I35" s="53"/>
      <c r="J35" s="54"/>
    </row>
    <row r="36" spans="1:10" ht="19.5" customHeight="1">
      <c r="A36" s="3"/>
      <c r="B36" s="55"/>
      <c r="C36" s="56"/>
      <c r="D36" s="56"/>
      <c r="E36" s="56"/>
      <c r="F36" s="56"/>
      <c r="G36" s="56"/>
      <c r="H36" s="56"/>
      <c r="I36" s="56"/>
      <c r="J36" s="57"/>
    </row>
    <row r="37" spans="1:10" ht="19.5" customHeight="1">
      <c r="A37" s="3"/>
      <c r="B37" s="55"/>
      <c r="C37" s="56"/>
      <c r="D37" s="56"/>
      <c r="E37" s="56"/>
      <c r="F37" s="56"/>
      <c r="G37" s="56"/>
      <c r="H37" s="56"/>
      <c r="I37" s="56"/>
      <c r="J37" s="57"/>
    </row>
    <row r="38" spans="1:10" ht="19.5" customHeight="1">
      <c r="A38" s="3"/>
      <c r="B38" s="58"/>
      <c r="C38" s="59"/>
      <c r="D38" s="59"/>
      <c r="E38" s="59"/>
      <c r="F38" s="59"/>
      <c r="G38" s="59"/>
      <c r="H38" s="59"/>
      <c r="I38" s="59"/>
      <c r="J38" s="60"/>
    </row>
    <row r="39" spans="1:10" ht="19.5" customHeight="1">
      <c r="A39" s="3"/>
      <c r="B39" s="3"/>
      <c r="C39" s="3"/>
      <c r="D39" s="3"/>
      <c r="E39" s="3"/>
      <c r="F39" s="3"/>
      <c r="G39" s="3"/>
      <c r="H39" s="3"/>
      <c r="I39" s="3"/>
      <c r="J39" s="3"/>
    </row>
    <row r="40" spans="1:10" ht="19.5" customHeight="1">
      <c r="A40" s="4" t="s">
        <v>58</v>
      </c>
      <c r="B40" s="52" t="s">
        <v>92</v>
      </c>
      <c r="C40" s="53"/>
      <c r="D40" s="53"/>
      <c r="E40" s="53"/>
      <c r="F40" s="53"/>
      <c r="G40" s="53"/>
      <c r="H40" s="53"/>
      <c r="I40" s="53"/>
      <c r="J40" s="54"/>
    </row>
    <row r="41" spans="1:10" ht="19.5" customHeight="1">
      <c r="A41" s="3"/>
      <c r="B41" s="55"/>
      <c r="C41" s="56"/>
      <c r="D41" s="56"/>
      <c r="E41" s="56"/>
      <c r="F41" s="56"/>
      <c r="G41" s="56"/>
      <c r="H41" s="56"/>
      <c r="I41" s="56"/>
      <c r="J41" s="57"/>
    </row>
    <row r="42" spans="1:10" ht="19.5" customHeight="1">
      <c r="A42" s="3"/>
      <c r="B42" s="55"/>
      <c r="C42" s="56"/>
      <c r="D42" s="56"/>
      <c r="E42" s="56"/>
      <c r="F42" s="56"/>
      <c r="G42" s="56"/>
      <c r="H42" s="56"/>
      <c r="I42" s="56"/>
      <c r="J42" s="57"/>
    </row>
    <row r="43" spans="1:10" ht="12.75">
      <c r="A43" s="3"/>
      <c r="B43" s="58"/>
      <c r="C43" s="59"/>
      <c r="D43" s="59"/>
      <c r="E43" s="59"/>
      <c r="F43" s="59"/>
      <c r="G43" s="59"/>
      <c r="H43" s="59"/>
      <c r="I43" s="59"/>
      <c r="J43" s="60"/>
    </row>
    <row r="44" ht="12.75" hidden="1">
      <c r="A44" s="3"/>
    </row>
    <row r="45" ht="12.75" hidden="1"/>
    <row r="46" ht="12.75" hidden="1"/>
    <row r="47" ht="12.75" hidden="1"/>
    <row r="48" ht="12.75" hidden="1"/>
    <row r="49" ht="12.75" hidden="1"/>
    <row r="50" ht="12.75" hidden="1"/>
    <row r="51" ht="12.75" hidden="1"/>
    <row r="52" ht="12.75" hidden="1"/>
    <row r="53" ht="12.75" hidden="1"/>
  </sheetData>
  <sheetProtection password="CC56" sheet="1" objects="1" scenarios="1"/>
  <mergeCells count="44">
    <mergeCell ref="L19:O19"/>
    <mergeCell ref="L17:T18"/>
    <mergeCell ref="A1:J1"/>
    <mergeCell ref="C8:F8"/>
    <mergeCell ref="G8:J8"/>
    <mergeCell ref="B14:D14"/>
    <mergeCell ref="E14:G14"/>
    <mergeCell ref="H14:J14"/>
    <mergeCell ref="G9:J9"/>
    <mergeCell ref="C12:F12"/>
    <mergeCell ref="G22:H22"/>
    <mergeCell ref="I22:J22"/>
    <mergeCell ref="B19:J19"/>
    <mergeCell ref="H15:J15"/>
    <mergeCell ref="C9:F9"/>
    <mergeCell ref="C10:F10"/>
    <mergeCell ref="B40:J43"/>
    <mergeCell ref="B25:J28"/>
    <mergeCell ref="B30:J33"/>
    <mergeCell ref="G21:J21"/>
    <mergeCell ref="B21:E21"/>
    <mergeCell ref="C11:F11"/>
    <mergeCell ref="G12:J12"/>
    <mergeCell ref="B35:J38"/>
    <mergeCell ref="G11:J11"/>
    <mergeCell ref="B22:C22"/>
    <mergeCell ref="B23:C23"/>
    <mergeCell ref="D23:E23"/>
    <mergeCell ref="G23:H23"/>
    <mergeCell ref="I23:J23"/>
    <mergeCell ref="B4:J4"/>
    <mergeCell ref="B15:D15"/>
    <mergeCell ref="E15:G15"/>
    <mergeCell ref="B6:J6"/>
    <mergeCell ref="G10:J10"/>
    <mergeCell ref="D22:E22"/>
    <mergeCell ref="L7:T8"/>
    <mergeCell ref="L13:T14"/>
    <mergeCell ref="L15:T16"/>
    <mergeCell ref="K2:T2"/>
    <mergeCell ref="L10:T11"/>
    <mergeCell ref="K1:T1"/>
    <mergeCell ref="L3:T4"/>
    <mergeCell ref="L5:T6"/>
  </mergeCells>
  <dataValidations count="11">
    <dataValidation type="date" allowBlank="1" showInputMessage="1" showErrorMessage="1" promptTitle="Start Trading Day (mandatory)" prompt="Enter start Trading Day for daily schedule in dd/mm/yyyy format, e.g. 17/07/2009." errorTitle="Start Date Error" error="Start date must not be after End date. Please re-enter or change End date first." sqref="B23:C23">
      <formula1>36892</formula1>
      <formula2>G23</formula2>
    </dataValidation>
    <dataValidation type="date" allowBlank="1" showInputMessage="1" showErrorMessage="1" promptTitle="End Trading Day (mandatory)" prompt="Enter end Trading Day for daily schedule in dd/mm/yyyy format, e.g. 17/07/2009." errorTitle="End Date Error" error="End date must not be before Start date. Please re-enter or change Start date first." sqref="G23:H23">
      <formula1>B23</formula1>
      <formula2>401769</formula2>
    </dataValidation>
    <dataValidation type="textLength" operator="greaterThanOrEqual" allowBlank="1" showInputMessage="1" showErrorMessage="1" sqref="C9:J10 B15:J15">
      <formula1>0</formula1>
    </dataValidation>
    <dataValidation type="whole" operator="greaterThanOrEqual" allowBlank="1" showInputMessage="1" showErrorMessage="1" promptTitle="Phone Number" prompt="Enter phone number as whole numbers." errorTitle="Phone Number Error" error="Phone numbers must be positive whole numbers. Please re-enter." sqref="C11:J12">
      <formula1>0</formula1>
    </dataValidation>
    <dataValidation type="decimal" allowBlank="1" promptTitle="End Time" prompt="Enter end time in hh:mm format, e.g. 08:00" errorTitle="End Time Error" error="End time must be between 00:00 to 23:59. Please re-enter." sqref="I23:J23">
      <formula1>0</formula1>
      <formula2>1</formula2>
    </dataValidation>
    <dataValidation type="decimal" allowBlank="1" promptTitle="Start Time" prompt="Enter start time in hh:mm format, e.g. 08:00" errorTitle="Start Time Error" error="Start time must be between 00:00 to 23:59. Please re-enter." sqref="D23:E23">
      <formula1>0</formula1>
      <formula2>1</formula2>
    </dataValidation>
    <dataValidation type="whole" operator="greaterThanOrEqual" allowBlank="1" showErrorMessage="1" errorTitle="SMMITS number error" error="SMMITS number must be a whole number. Please re-enter." sqref="B19:J19">
      <formula1>0</formula1>
    </dataValidation>
    <dataValidation type="textLength" operator="greaterThanOrEqual" allowBlank="1" showInputMessage="1" showErrorMessage="1" promptTitle="Test purpose (mandatory)" prompt="Please provide reason(s) for test(s) request." sqref="B25:J28">
      <formula1>0</formula1>
    </dataValidation>
    <dataValidation type="textLength" operator="greaterThanOrEqual" allowBlank="1" showInputMessage="1" showErrorMessage="1" promptTitle="Test Description (mandatory)" prompt="Please provide a brief description of the required tests." sqref="B30:J33">
      <formula1>0</formula1>
    </dataValidation>
    <dataValidation type="textLength" operator="greaterThanOrEqual" allowBlank="1" showInputMessage="1" showErrorMessage="1" promptTitle="Facility Name (mandatory)" prompt="Please provide name of facility as registered in the market." sqref="B6:J6">
      <formula1>0</formula1>
    </dataValidation>
    <dataValidation type="textLength" operator="greaterThanOrEqual" allowBlank="1" showInputMessage="1" showErrorMessage="1" promptTitle="Participant Name (mandatory)" prompt="Please provide your trading name under the electricity market. " sqref="B4:J4">
      <formula1>0</formula1>
    </dataValidation>
  </dataValidations>
  <hyperlinks>
    <hyperlink ref="C9" r:id="rId1" display="colin.cook@alcoa.com.au"/>
  </hyperlinks>
  <printOptions horizontalCentered="1" verticalCentered="1"/>
  <pageMargins left="0.3937007874015748" right="0.3937007874015748" top="0.1968503937007874" bottom="0.1968503937007874" header="0.3937007874015748" footer="0.3937007874015748"/>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2"/>
  <dimension ref="A1:IU67"/>
  <sheetViews>
    <sheetView showGridLines="0" showRowColHeaders="0" zoomScalePageLayoutView="0" workbookViewId="0" topLeftCell="A28">
      <selection activeCell="C21" sqref="C21"/>
    </sheetView>
  </sheetViews>
  <sheetFormatPr defaultColWidth="0" defaultRowHeight="12.75"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4" t="s">
        <v>65</v>
      </c>
      <c r="C1" s="84"/>
      <c r="D1" s="84"/>
      <c r="E1" s="84"/>
      <c r="F1" s="84"/>
      <c r="G1" s="84"/>
      <c r="H1" s="84"/>
      <c r="I1" s="84"/>
      <c r="J1" s="84" t="s">
        <v>69</v>
      </c>
      <c r="K1" s="84"/>
      <c r="L1" s="84"/>
      <c r="M1" s="84"/>
      <c r="N1" s="84"/>
      <c r="O1" s="84"/>
      <c r="P1" s="84"/>
      <c r="Q1" s="84"/>
      <c r="R1" s="84"/>
      <c r="S1" s="84"/>
    </row>
    <row r="2" spans="2:10" s="15" customFormat="1" ht="19.5" customHeight="1">
      <c r="B2" s="88" t="s">
        <v>79</v>
      </c>
      <c r="C2" s="88"/>
      <c r="D2" s="88"/>
      <c r="E2" s="88"/>
      <c r="F2" s="88"/>
      <c r="G2" s="88"/>
      <c r="H2" s="88"/>
      <c r="I2" s="88"/>
      <c r="J2" s="16"/>
    </row>
    <row r="3" spans="1:9" ht="19.5" customHeight="1">
      <c r="A3" s="85" t="s">
        <v>55</v>
      </c>
      <c r="B3" s="86"/>
      <c r="C3" s="87" t="s">
        <v>49</v>
      </c>
      <c r="D3" s="87"/>
      <c r="E3" s="17" t="s">
        <v>50</v>
      </c>
      <c r="F3" s="17" t="s">
        <v>51</v>
      </c>
      <c r="G3" s="85" t="s">
        <v>53</v>
      </c>
      <c r="H3" s="86"/>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Natural Gas   </v>
      </c>
      <c r="F4" s="14" t="s">
        <v>80</v>
      </c>
      <c r="G4" s="14" t="s">
        <v>44</v>
      </c>
      <c r="H4" s="14" t="s">
        <v>45</v>
      </c>
      <c r="I4" s="20"/>
      <c r="L4" s="19"/>
    </row>
    <row r="5" spans="1:9" ht="15" customHeight="1">
      <c r="A5" s="27">
        <v>41746</v>
      </c>
      <c r="B5" s="22">
        <v>0.3333333333333333</v>
      </c>
      <c r="C5" s="33">
        <v>0</v>
      </c>
      <c r="D5" s="33">
        <v>0</v>
      </c>
      <c r="E5" s="34" t="s">
        <v>89</v>
      </c>
      <c r="F5" s="34" t="s">
        <v>81</v>
      </c>
      <c r="G5" s="34"/>
      <c r="H5" s="34"/>
      <c r="I5" s="35" t="s">
        <v>98</v>
      </c>
    </row>
    <row r="6" spans="1:9" ht="15" customHeight="1">
      <c r="A6" s="9">
        <f>IF(ISBLANK($A$5),"",$A$5)</f>
        <v>41746</v>
      </c>
      <c r="B6" s="22">
        <v>0.3541666666666667</v>
      </c>
      <c r="C6" s="33">
        <v>0</v>
      </c>
      <c r="D6" s="33">
        <v>0</v>
      </c>
      <c r="E6" s="34" t="s">
        <v>89</v>
      </c>
      <c r="F6" s="34" t="s">
        <v>81</v>
      </c>
      <c r="G6" s="34"/>
      <c r="H6" s="34"/>
      <c r="I6" s="35"/>
    </row>
    <row r="7" spans="1:9" ht="15" customHeight="1">
      <c r="A7" s="9">
        <f aca="true" t="shared" si="0" ref="A7:A36">IF(ISBLANK($A$5),"",$A$5)</f>
        <v>41746</v>
      </c>
      <c r="B7" s="22">
        <v>0.375</v>
      </c>
      <c r="C7" s="33">
        <v>0</v>
      </c>
      <c r="D7" s="33">
        <v>20</v>
      </c>
      <c r="E7" s="34" t="s">
        <v>89</v>
      </c>
      <c r="F7" s="34" t="s">
        <v>81</v>
      </c>
      <c r="G7" s="34"/>
      <c r="H7" s="34"/>
      <c r="I7" s="35"/>
    </row>
    <row r="8" spans="1:9" ht="15" customHeight="1">
      <c r="A8" s="9">
        <f t="shared" si="0"/>
        <v>41746</v>
      </c>
      <c r="B8" s="22">
        <v>0.395833333333333</v>
      </c>
      <c r="C8" s="33">
        <v>28</v>
      </c>
      <c r="D8" s="33">
        <v>20</v>
      </c>
      <c r="E8" s="34" t="s">
        <v>89</v>
      </c>
      <c r="F8" s="34" t="s">
        <v>81</v>
      </c>
      <c r="G8" s="34"/>
      <c r="H8" s="34"/>
      <c r="I8" s="35" t="s">
        <v>93</v>
      </c>
    </row>
    <row r="9" spans="1:9" ht="15" customHeight="1">
      <c r="A9" s="9">
        <f t="shared" si="0"/>
        <v>41746</v>
      </c>
      <c r="B9" s="22">
        <v>0.416666666666667</v>
      </c>
      <c r="C9" s="33">
        <v>70</v>
      </c>
      <c r="D9" s="33">
        <v>20</v>
      </c>
      <c r="E9" s="34" t="s">
        <v>89</v>
      </c>
      <c r="F9" s="34" t="s">
        <v>81</v>
      </c>
      <c r="G9" s="34"/>
      <c r="H9" s="34"/>
      <c r="I9" s="35" t="s">
        <v>94</v>
      </c>
    </row>
    <row r="10" spans="1:9" ht="15" customHeight="1">
      <c r="A10" s="9">
        <f t="shared" si="0"/>
        <v>41746</v>
      </c>
      <c r="B10" s="22">
        <v>0.4375</v>
      </c>
      <c r="C10" s="33">
        <v>70</v>
      </c>
      <c r="D10" s="33">
        <v>20</v>
      </c>
      <c r="E10" s="34" t="s">
        <v>89</v>
      </c>
      <c r="F10" s="34" t="s">
        <v>81</v>
      </c>
      <c r="G10" s="34"/>
      <c r="H10" s="34"/>
      <c r="I10" s="35" t="s">
        <v>95</v>
      </c>
    </row>
    <row r="11" spans="1:9" ht="15" customHeight="1">
      <c r="A11" s="9">
        <f t="shared" si="0"/>
        <v>41746</v>
      </c>
      <c r="B11" s="22">
        <v>0.458333333333333</v>
      </c>
      <c r="C11" s="33">
        <v>85</v>
      </c>
      <c r="D11" s="33">
        <v>20</v>
      </c>
      <c r="E11" s="34" t="s">
        <v>89</v>
      </c>
      <c r="F11" s="34" t="s">
        <v>81</v>
      </c>
      <c r="G11" s="34"/>
      <c r="H11" s="34"/>
      <c r="I11" s="35"/>
    </row>
    <row r="12" spans="1:9" ht="15" customHeight="1">
      <c r="A12" s="9">
        <f t="shared" si="0"/>
        <v>41746</v>
      </c>
      <c r="B12" s="22">
        <v>0.479166666666667</v>
      </c>
      <c r="C12" s="33">
        <v>75</v>
      </c>
      <c r="D12" s="33">
        <v>20</v>
      </c>
      <c r="E12" s="34" t="s">
        <v>89</v>
      </c>
      <c r="F12" s="34" t="s">
        <v>81</v>
      </c>
      <c r="G12" s="34"/>
      <c r="H12" s="34"/>
      <c r="I12" s="35" t="s">
        <v>96</v>
      </c>
    </row>
    <row r="13" spans="1:9" ht="15" customHeight="1">
      <c r="A13" s="9">
        <f t="shared" si="0"/>
        <v>41746</v>
      </c>
      <c r="B13" s="22">
        <v>0.5</v>
      </c>
      <c r="C13" s="33">
        <v>65</v>
      </c>
      <c r="D13" s="33">
        <v>20</v>
      </c>
      <c r="E13" s="34" t="s">
        <v>89</v>
      </c>
      <c r="F13" s="34" t="s">
        <v>81</v>
      </c>
      <c r="G13" s="34"/>
      <c r="H13" s="34"/>
      <c r="I13" s="35"/>
    </row>
    <row r="14" spans="1:9" ht="15" customHeight="1">
      <c r="A14" s="9">
        <f t="shared" si="0"/>
        <v>41746</v>
      </c>
      <c r="B14" s="22">
        <v>0.520833333333333</v>
      </c>
      <c r="C14" s="33">
        <v>55</v>
      </c>
      <c r="D14" s="33">
        <v>20</v>
      </c>
      <c r="E14" s="34" t="s">
        <v>89</v>
      </c>
      <c r="F14" s="34" t="s">
        <v>81</v>
      </c>
      <c r="G14" s="34"/>
      <c r="H14" s="34"/>
      <c r="I14" s="35"/>
    </row>
    <row r="15" spans="1:9" ht="15" customHeight="1">
      <c r="A15" s="9">
        <f t="shared" si="0"/>
        <v>41746</v>
      </c>
      <c r="B15" s="22">
        <v>0.541666666666667</v>
      </c>
      <c r="C15" s="33">
        <v>65</v>
      </c>
      <c r="D15" s="33">
        <v>20</v>
      </c>
      <c r="E15" s="34" t="s">
        <v>89</v>
      </c>
      <c r="F15" s="34" t="s">
        <v>81</v>
      </c>
      <c r="G15" s="34"/>
      <c r="H15" s="34"/>
      <c r="I15" s="35"/>
    </row>
    <row r="16" spans="1:9" ht="15" customHeight="1">
      <c r="A16" s="9">
        <f t="shared" si="0"/>
        <v>41746</v>
      </c>
      <c r="B16" s="22">
        <v>0.5625</v>
      </c>
      <c r="C16" s="33">
        <v>75</v>
      </c>
      <c r="D16" s="33">
        <v>20</v>
      </c>
      <c r="E16" s="34" t="s">
        <v>89</v>
      </c>
      <c r="F16" s="34" t="s">
        <v>81</v>
      </c>
      <c r="G16" s="34"/>
      <c r="H16" s="34"/>
      <c r="I16" s="35"/>
    </row>
    <row r="17" spans="1:9" ht="15" customHeight="1">
      <c r="A17" s="9">
        <f t="shared" si="0"/>
        <v>41746</v>
      </c>
      <c r="B17" s="22">
        <v>0.583333333333333</v>
      </c>
      <c r="C17" s="33">
        <v>85</v>
      </c>
      <c r="D17" s="33">
        <v>20</v>
      </c>
      <c r="E17" s="34" t="s">
        <v>89</v>
      </c>
      <c r="F17" s="34" t="s">
        <v>81</v>
      </c>
      <c r="G17" s="34"/>
      <c r="H17" s="34"/>
      <c r="I17" s="35" t="s">
        <v>97</v>
      </c>
    </row>
    <row r="18" spans="1:9" ht="15" customHeight="1">
      <c r="A18" s="9">
        <f t="shared" si="0"/>
        <v>41746</v>
      </c>
      <c r="B18" s="22">
        <v>0.604166666666667</v>
      </c>
      <c r="C18" s="33">
        <v>55</v>
      </c>
      <c r="D18" s="33">
        <v>20</v>
      </c>
      <c r="E18" s="34" t="s">
        <v>89</v>
      </c>
      <c r="F18" s="34" t="s">
        <v>81</v>
      </c>
      <c r="G18" s="34"/>
      <c r="H18" s="34"/>
      <c r="I18" s="35"/>
    </row>
    <row r="19" spans="1:9" ht="15" customHeight="1">
      <c r="A19" s="9">
        <f t="shared" si="0"/>
        <v>41746</v>
      </c>
      <c r="B19" s="22">
        <v>0.625</v>
      </c>
      <c r="C19" s="33">
        <v>85</v>
      </c>
      <c r="D19" s="33">
        <v>20</v>
      </c>
      <c r="E19" s="34" t="s">
        <v>89</v>
      </c>
      <c r="F19" s="34" t="s">
        <v>81</v>
      </c>
      <c r="G19" s="34"/>
      <c r="H19" s="34"/>
      <c r="I19" s="35"/>
    </row>
    <row r="20" spans="1:9" ht="15" customHeight="1">
      <c r="A20" s="9">
        <f t="shared" si="0"/>
        <v>41746</v>
      </c>
      <c r="B20" s="22">
        <v>0.645833333333334</v>
      </c>
      <c r="C20" s="33">
        <v>55</v>
      </c>
      <c r="D20" s="33">
        <v>20</v>
      </c>
      <c r="E20" s="34" t="s">
        <v>89</v>
      </c>
      <c r="F20" s="34" t="s">
        <v>81</v>
      </c>
      <c r="G20" s="34"/>
      <c r="H20" s="34"/>
      <c r="I20" s="35"/>
    </row>
    <row r="21" spans="1:9" ht="15" customHeight="1">
      <c r="A21" s="9">
        <f t="shared" si="0"/>
        <v>41746</v>
      </c>
      <c r="B21" s="22">
        <v>0.666666666666667</v>
      </c>
      <c r="C21" s="33">
        <v>85</v>
      </c>
      <c r="D21" s="33">
        <v>20</v>
      </c>
      <c r="E21" s="34" t="s">
        <v>89</v>
      </c>
      <c r="F21" s="34" t="s">
        <v>81</v>
      </c>
      <c r="G21" s="34"/>
      <c r="H21" s="34"/>
      <c r="I21" s="35"/>
    </row>
    <row r="22" spans="1:9" ht="15" customHeight="1">
      <c r="A22" s="9">
        <f t="shared" si="0"/>
        <v>41746</v>
      </c>
      <c r="B22" s="22">
        <v>0.6875</v>
      </c>
      <c r="C22" s="33">
        <v>85</v>
      </c>
      <c r="D22" s="33">
        <v>20</v>
      </c>
      <c r="E22" s="34" t="s">
        <v>89</v>
      </c>
      <c r="F22" s="34" t="s">
        <v>81</v>
      </c>
      <c r="G22" s="34"/>
      <c r="H22" s="34"/>
      <c r="I22" s="35"/>
    </row>
    <row r="23" spans="1:9" ht="15" customHeight="1">
      <c r="A23" s="9">
        <f t="shared" si="0"/>
        <v>41746</v>
      </c>
      <c r="B23" s="22">
        <v>0.708333333333334</v>
      </c>
      <c r="C23" s="33">
        <v>85</v>
      </c>
      <c r="D23" s="33">
        <v>20</v>
      </c>
      <c r="E23" s="34" t="s">
        <v>89</v>
      </c>
      <c r="F23" s="34" t="s">
        <v>81</v>
      </c>
      <c r="G23" s="34"/>
      <c r="H23" s="34"/>
      <c r="I23" s="35"/>
    </row>
    <row r="24" spans="1:9" ht="15" customHeight="1">
      <c r="A24" s="9">
        <f t="shared" si="0"/>
        <v>41746</v>
      </c>
      <c r="B24" s="22">
        <v>0.729166666666667</v>
      </c>
      <c r="C24" s="33">
        <v>85</v>
      </c>
      <c r="D24" s="33">
        <v>20</v>
      </c>
      <c r="E24" s="34" t="s">
        <v>89</v>
      </c>
      <c r="F24" s="34" t="s">
        <v>81</v>
      </c>
      <c r="G24" s="34"/>
      <c r="H24" s="34"/>
      <c r="I24" s="35"/>
    </row>
    <row r="25" spans="1:9" ht="15" customHeight="1">
      <c r="A25" s="9">
        <f t="shared" si="0"/>
        <v>41746</v>
      </c>
      <c r="B25" s="22">
        <v>0.75</v>
      </c>
      <c r="C25" s="33">
        <v>85</v>
      </c>
      <c r="D25" s="33">
        <v>20</v>
      </c>
      <c r="E25" s="34" t="s">
        <v>89</v>
      </c>
      <c r="F25" s="34" t="s">
        <v>81</v>
      </c>
      <c r="G25" s="34"/>
      <c r="H25" s="34"/>
      <c r="I25" s="35"/>
    </row>
    <row r="26" spans="1:9" ht="15" customHeight="1">
      <c r="A26" s="9">
        <f t="shared" si="0"/>
        <v>41746</v>
      </c>
      <c r="B26" s="22">
        <v>0.770833333333334</v>
      </c>
      <c r="C26" s="33">
        <v>85</v>
      </c>
      <c r="D26" s="33">
        <v>20</v>
      </c>
      <c r="E26" s="34" t="s">
        <v>89</v>
      </c>
      <c r="F26" s="34" t="s">
        <v>81</v>
      </c>
      <c r="G26" s="34"/>
      <c r="H26" s="34"/>
      <c r="I26" s="35"/>
    </row>
    <row r="27" spans="1:9" ht="15" customHeight="1">
      <c r="A27" s="9">
        <f t="shared" si="0"/>
        <v>41746</v>
      </c>
      <c r="B27" s="22">
        <v>0.791666666666667</v>
      </c>
      <c r="C27" s="33">
        <v>85</v>
      </c>
      <c r="D27" s="33">
        <v>20</v>
      </c>
      <c r="E27" s="34" t="s">
        <v>89</v>
      </c>
      <c r="F27" s="34" t="s">
        <v>81</v>
      </c>
      <c r="G27" s="34"/>
      <c r="H27" s="34"/>
      <c r="I27" s="35"/>
    </row>
    <row r="28" spans="1:9" ht="15" customHeight="1">
      <c r="A28" s="9">
        <f t="shared" si="0"/>
        <v>41746</v>
      </c>
      <c r="B28" s="22">
        <v>0.812500000000001</v>
      </c>
      <c r="C28" s="33">
        <v>85</v>
      </c>
      <c r="D28" s="33">
        <v>20</v>
      </c>
      <c r="E28" s="34" t="s">
        <v>89</v>
      </c>
      <c r="F28" s="34" t="s">
        <v>81</v>
      </c>
      <c r="G28" s="34"/>
      <c r="H28" s="34"/>
      <c r="I28" s="35"/>
    </row>
    <row r="29" spans="1:11" s="24" customFormat="1" ht="15" customHeight="1">
      <c r="A29" s="9">
        <f t="shared" si="0"/>
        <v>41746</v>
      </c>
      <c r="B29" s="23">
        <v>0.833333333333334</v>
      </c>
      <c r="C29" s="33">
        <v>85</v>
      </c>
      <c r="D29" s="33">
        <v>20</v>
      </c>
      <c r="E29" s="34" t="s">
        <v>89</v>
      </c>
      <c r="F29" s="34" t="s">
        <v>81</v>
      </c>
      <c r="G29" s="34"/>
      <c r="H29" s="34"/>
      <c r="I29" s="35"/>
      <c r="K29" s="19"/>
    </row>
    <row r="30" spans="1:9" ht="15" customHeight="1">
      <c r="A30" s="9">
        <f t="shared" si="0"/>
        <v>41746</v>
      </c>
      <c r="B30" s="22">
        <v>0.854166666666667</v>
      </c>
      <c r="C30" s="33">
        <v>85</v>
      </c>
      <c r="D30" s="33">
        <v>20</v>
      </c>
      <c r="E30" s="34" t="s">
        <v>89</v>
      </c>
      <c r="F30" s="34" t="s">
        <v>81</v>
      </c>
      <c r="G30" s="34"/>
      <c r="H30" s="34"/>
      <c r="I30" s="35"/>
    </row>
    <row r="31" spans="1:9" ht="15" customHeight="1">
      <c r="A31" s="9">
        <f t="shared" si="0"/>
        <v>41746</v>
      </c>
      <c r="B31" s="22">
        <v>0.875000000000001</v>
      </c>
      <c r="C31" s="33">
        <v>85</v>
      </c>
      <c r="D31" s="33">
        <v>20</v>
      </c>
      <c r="E31" s="34" t="s">
        <v>89</v>
      </c>
      <c r="F31" s="34" t="s">
        <v>81</v>
      </c>
      <c r="G31" s="34"/>
      <c r="H31" s="34"/>
      <c r="I31" s="35"/>
    </row>
    <row r="32" spans="1:9" ht="15" customHeight="1">
      <c r="A32" s="9">
        <f t="shared" si="0"/>
        <v>41746</v>
      </c>
      <c r="B32" s="22">
        <v>0.895833333333334</v>
      </c>
      <c r="C32" s="33">
        <v>85</v>
      </c>
      <c r="D32" s="33">
        <v>20</v>
      </c>
      <c r="E32" s="34" t="s">
        <v>89</v>
      </c>
      <c r="F32" s="34" t="s">
        <v>81</v>
      </c>
      <c r="G32" s="34"/>
      <c r="H32" s="34"/>
      <c r="I32" s="35"/>
    </row>
    <row r="33" spans="1:9" ht="15" customHeight="1">
      <c r="A33" s="9">
        <f t="shared" si="0"/>
        <v>41746</v>
      </c>
      <c r="B33" s="22">
        <v>0.916666666666667</v>
      </c>
      <c r="C33" s="33">
        <v>85</v>
      </c>
      <c r="D33" s="33">
        <v>20</v>
      </c>
      <c r="E33" s="34" t="s">
        <v>89</v>
      </c>
      <c r="F33" s="34" t="s">
        <v>81</v>
      </c>
      <c r="G33" s="34"/>
      <c r="H33" s="34"/>
      <c r="I33" s="35"/>
    </row>
    <row r="34" spans="1:9" ht="15" customHeight="1">
      <c r="A34" s="9">
        <f t="shared" si="0"/>
        <v>41746</v>
      </c>
      <c r="B34" s="22">
        <v>0.937500000000001</v>
      </c>
      <c r="C34" s="33">
        <v>85</v>
      </c>
      <c r="D34" s="33">
        <v>20</v>
      </c>
      <c r="E34" s="34" t="s">
        <v>89</v>
      </c>
      <c r="F34" s="34" t="s">
        <v>81</v>
      </c>
      <c r="G34" s="34"/>
      <c r="H34" s="34"/>
      <c r="I34" s="35"/>
    </row>
    <row r="35" spans="1:9" ht="15" customHeight="1">
      <c r="A35" s="9">
        <f t="shared" si="0"/>
        <v>41746</v>
      </c>
      <c r="B35" s="22">
        <v>0.958333333333334</v>
      </c>
      <c r="C35" s="33">
        <v>85</v>
      </c>
      <c r="D35" s="33">
        <v>20</v>
      </c>
      <c r="E35" s="34" t="s">
        <v>89</v>
      </c>
      <c r="F35" s="34" t="s">
        <v>81</v>
      </c>
      <c r="G35" s="34"/>
      <c r="H35" s="34"/>
      <c r="I35" s="35"/>
    </row>
    <row r="36" spans="1:9" ht="15" customHeight="1">
      <c r="A36" s="9">
        <f t="shared" si="0"/>
        <v>41746</v>
      </c>
      <c r="B36" s="22">
        <v>0.979166666666667</v>
      </c>
      <c r="C36" s="33">
        <v>85</v>
      </c>
      <c r="D36" s="33">
        <v>20</v>
      </c>
      <c r="E36" s="34" t="s">
        <v>89</v>
      </c>
      <c r="F36" s="34" t="s">
        <v>81</v>
      </c>
      <c r="G36" s="34"/>
      <c r="H36" s="34"/>
      <c r="I36" s="35"/>
    </row>
    <row r="37" spans="1:9" ht="15" customHeight="1">
      <c r="A37" s="9">
        <f>IF(ISBLANK($A$5),"",$A$5+1)</f>
        <v>41747</v>
      </c>
      <c r="B37" s="22">
        <v>1</v>
      </c>
      <c r="C37" s="33">
        <v>85</v>
      </c>
      <c r="D37" s="33">
        <v>20</v>
      </c>
      <c r="E37" s="34" t="s">
        <v>89</v>
      </c>
      <c r="F37" s="34" t="s">
        <v>81</v>
      </c>
      <c r="G37" s="34"/>
      <c r="H37" s="34"/>
      <c r="I37" s="35"/>
    </row>
    <row r="38" spans="1:9" ht="15" customHeight="1">
      <c r="A38" s="9">
        <f aca="true" t="shared" si="1" ref="A38:A52">IF(ISBLANK($A$5),"",$A$5+1)</f>
        <v>41747</v>
      </c>
      <c r="B38" s="22">
        <v>1.02083333333333</v>
      </c>
      <c r="C38" s="33">
        <v>85</v>
      </c>
      <c r="D38" s="33">
        <v>20</v>
      </c>
      <c r="E38" s="34" t="s">
        <v>89</v>
      </c>
      <c r="F38" s="34" t="s">
        <v>81</v>
      </c>
      <c r="G38" s="34"/>
      <c r="H38" s="34"/>
      <c r="I38" s="35"/>
    </row>
    <row r="39" spans="1:9" ht="15" customHeight="1">
      <c r="A39" s="9">
        <f t="shared" si="1"/>
        <v>41747</v>
      </c>
      <c r="B39" s="22">
        <v>1.04166666666667</v>
      </c>
      <c r="C39" s="33">
        <v>85</v>
      </c>
      <c r="D39" s="33">
        <v>20</v>
      </c>
      <c r="E39" s="34" t="s">
        <v>89</v>
      </c>
      <c r="F39" s="34" t="s">
        <v>81</v>
      </c>
      <c r="G39" s="34"/>
      <c r="H39" s="34"/>
      <c r="I39" s="35"/>
    </row>
    <row r="40" spans="1:9" ht="15" customHeight="1">
      <c r="A40" s="9">
        <f t="shared" si="1"/>
        <v>41747</v>
      </c>
      <c r="B40" s="22">
        <v>1.0625</v>
      </c>
      <c r="C40" s="33">
        <v>85</v>
      </c>
      <c r="D40" s="33">
        <v>20</v>
      </c>
      <c r="E40" s="34" t="s">
        <v>89</v>
      </c>
      <c r="F40" s="34" t="s">
        <v>81</v>
      </c>
      <c r="G40" s="34"/>
      <c r="H40" s="34"/>
      <c r="I40" s="35"/>
    </row>
    <row r="41" spans="1:9" ht="15" customHeight="1">
      <c r="A41" s="9">
        <f t="shared" si="1"/>
        <v>41747</v>
      </c>
      <c r="B41" s="22">
        <v>1.08333333333333</v>
      </c>
      <c r="C41" s="33">
        <v>85</v>
      </c>
      <c r="D41" s="33">
        <v>20</v>
      </c>
      <c r="E41" s="34" t="s">
        <v>89</v>
      </c>
      <c r="F41" s="34" t="s">
        <v>81</v>
      </c>
      <c r="G41" s="34"/>
      <c r="H41" s="34"/>
      <c r="I41" s="35"/>
    </row>
    <row r="42" spans="1:9" ht="15" customHeight="1">
      <c r="A42" s="9">
        <f t="shared" si="1"/>
        <v>41747</v>
      </c>
      <c r="B42" s="22">
        <v>1.10416666666667</v>
      </c>
      <c r="C42" s="33">
        <v>85</v>
      </c>
      <c r="D42" s="33">
        <v>20</v>
      </c>
      <c r="E42" s="34" t="s">
        <v>89</v>
      </c>
      <c r="F42" s="34" t="s">
        <v>81</v>
      </c>
      <c r="G42" s="34"/>
      <c r="H42" s="34"/>
      <c r="I42" s="35"/>
    </row>
    <row r="43" spans="1:9" ht="15" customHeight="1">
      <c r="A43" s="9">
        <f t="shared" si="1"/>
        <v>41747</v>
      </c>
      <c r="B43" s="22">
        <v>1.125</v>
      </c>
      <c r="C43" s="33">
        <v>85</v>
      </c>
      <c r="D43" s="33">
        <v>20</v>
      </c>
      <c r="E43" s="34" t="s">
        <v>89</v>
      </c>
      <c r="F43" s="34" t="s">
        <v>81</v>
      </c>
      <c r="G43" s="34"/>
      <c r="H43" s="34"/>
      <c r="I43" s="35"/>
    </row>
    <row r="44" spans="1:9" ht="15" customHeight="1">
      <c r="A44" s="9">
        <f t="shared" si="1"/>
        <v>41747</v>
      </c>
      <c r="B44" s="22">
        <v>1.14583333333333</v>
      </c>
      <c r="C44" s="33">
        <v>85</v>
      </c>
      <c r="D44" s="33">
        <v>20</v>
      </c>
      <c r="E44" s="34" t="s">
        <v>89</v>
      </c>
      <c r="F44" s="34" t="s">
        <v>81</v>
      </c>
      <c r="G44" s="34"/>
      <c r="H44" s="34"/>
      <c r="I44" s="35"/>
    </row>
    <row r="45" spans="1:9" ht="15" customHeight="1">
      <c r="A45" s="9">
        <f t="shared" si="1"/>
        <v>41747</v>
      </c>
      <c r="B45" s="22">
        <v>1.16666666666667</v>
      </c>
      <c r="C45" s="33">
        <v>85</v>
      </c>
      <c r="D45" s="33">
        <v>20</v>
      </c>
      <c r="E45" s="34" t="s">
        <v>89</v>
      </c>
      <c r="F45" s="34" t="s">
        <v>81</v>
      </c>
      <c r="G45" s="34"/>
      <c r="H45" s="34"/>
      <c r="I45" s="35"/>
    </row>
    <row r="46" spans="1:9" ht="15" customHeight="1">
      <c r="A46" s="9">
        <f t="shared" si="1"/>
        <v>41747</v>
      </c>
      <c r="B46" s="22">
        <v>1.1875</v>
      </c>
      <c r="C46" s="33">
        <v>85</v>
      </c>
      <c r="D46" s="33">
        <v>20</v>
      </c>
      <c r="E46" s="34" t="s">
        <v>89</v>
      </c>
      <c r="F46" s="34" t="s">
        <v>81</v>
      </c>
      <c r="G46" s="34"/>
      <c r="H46" s="34"/>
      <c r="I46" s="35"/>
    </row>
    <row r="47" spans="1:9" ht="15" customHeight="1">
      <c r="A47" s="9">
        <f t="shared" si="1"/>
        <v>41747</v>
      </c>
      <c r="B47" s="22">
        <v>1.20833333333334</v>
      </c>
      <c r="C47" s="33">
        <v>85</v>
      </c>
      <c r="D47" s="33">
        <v>20</v>
      </c>
      <c r="E47" s="34" t="s">
        <v>89</v>
      </c>
      <c r="F47" s="34" t="s">
        <v>81</v>
      </c>
      <c r="G47" s="34"/>
      <c r="H47" s="34"/>
      <c r="I47" s="35"/>
    </row>
    <row r="48" spans="1:9" ht="15" customHeight="1">
      <c r="A48" s="9">
        <f t="shared" si="1"/>
        <v>41747</v>
      </c>
      <c r="B48" s="22">
        <v>1.22916666666667</v>
      </c>
      <c r="C48" s="33">
        <v>85</v>
      </c>
      <c r="D48" s="33">
        <v>20</v>
      </c>
      <c r="E48" s="34" t="s">
        <v>89</v>
      </c>
      <c r="F48" s="34" t="s">
        <v>81</v>
      </c>
      <c r="G48" s="34"/>
      <c r="H48" s="34"/>
      <c r="I48" s="35"/>
    </row>
    <row r="49" spans="1:9" ht="15" customHeight="1">
      <c r="A49" s="9">
        <f t="shared" si="1"/>
        <v>41747</v>
      </c>
      <c r="B49" s="22">
        <v>1.25</v>
      </c>
      <c r="C49" s="33">
        <v>85</v>
      </c>
      <c r="D49" s="33">
        <v>20</v>
      </c>
      <c r="E49" s="34" t="s">
        <v>89</v>
      </c>
      <c r="F49" s="34" t="s">
        <v>81</v>
      </c>
      <c r="G49" s="34"/>
      <c r="H49" s="34"/>
      <c r="I49" s="35"/>
    </row>
    <row r="50" spans="1:9" ht="15" customHeight="1">
      <c r="A50" s="9">
        <f t="shared" si="1"/>
        <v>41747</v>
      </c>
      <c r="B50" s="22">
        <v>1.27083333333334</v>
      </c>
      <c r="C50" s="33">
        <v>85</v>
      </c>
      <c r="D50" s="33">
        <v>20</v>
      </c>
      <c r="E50" s="34" t="s">
        <v>89</v>
      </c>
      <c r="F50" s="34" t="s">
        <v>81</v>
      </c>
      <c r="G50" s="34"/>
      <c r="H50" s="34"/>
      <c r="I50" s="35"/>
    </row>
    <row r="51" spans="1:9" ht="15" customHeight="1">
      <c r="A51" s="9">
        <f t="shared" si="1"/>
        <v>41747</v>
      </c>
      <c r="B51" s="22">
        <v>1.29166666666667</v>
      </c>
      <c r="C51" s="33">
        <v>85</v>
      </c>
      <c r="D51" s="33">
        <v>20</v>
      </c>
      <c r="E51" s="34" t="s">
        <v>89</v>
      </c>
      <c r="F51" s="34" t="s">
        <v>81</v>
      </c>
      <c r="G51" s="34"/>
      <c r="H51" s="34"/>
      <c r="I51" s="35"/>
    </row>
    <row r="52" spans="1:9" ht="15" customHeight="1">
      <c r="A52" s="9">
        <f t="shared" si="1"/>
        <v>41747</v>
      </c>
      <c r="B52" s="22">
        <v>1.3125</v>
      </c>
      <c r="C52" s="33">
        <v>85</v>
      </c>
      <c r="D52" s="33">
        <v>20</v>
      </c>
      <c r="E52" s="34" t="s">
        <v>89</v>
      </c>
      <c r="F52" s="34" t="s">
        <v>81</v>
      </c>
      <c r="G52" s="34"/>
      <c r="H52" s="34"/>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41746</v>
      </c>
      <c r="C55" s="28">
        <f>Details!G23</f>
        <v>41746</v>
      </c>
      <c r="E55" s="13" t="str">
        <f>IF(ISBLANK(Details!B15),"",Details!B15)</f>
        <v>Natural Gas</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J1:S1"/>
    <mergeCell ref="A3:B3"/>
    <mergeCell ref="C3:D3"/>
    <mergeCell ref="G3:H3"/>
    <mergeCell ref="B1:I1"/>
    <mergeCell ref="B2:I2"/>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Power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Nguyen</dc:creator>
  <cp:keywords/>
  <dc:description/>
  <cp:lastModifiedBy>Alinta Energy</cp:lastModifiedBy>
  <cp:lastPrinted>2009-08-20T06:29:23Z</cp:lastPrinted>
  <dcterms:created xsi:type="dcterms:W3CDTF">2009-05-06T07:16:06Z</dcterms:created>
  <dcterms:modified xsi:type="dcterms:W3CDTF">2014-04-04T01:21:16Z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