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17042014" sheetId="2" r:id="rId2"/>
  </sheets>
  <definedNames/>
  <calcPr fullCalcOnLoad="1"/>
</workbook>
</file>

<file path=xl/sharedStrings.xml><?xml version="1.0" encoding="utf-8"?>
<sst xmlns="http://schemas.openxmlformats.org/spreadsheetml/2006/main" count="198" uniqueCount="99">
  <si>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</si>
  <si>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</si>
  <si>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</si>
  <si>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</si>
  <si>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</si>
  <si>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</si>
  <si>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</si>
  <si>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</si>
  <si>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</si>
  <si>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</si>
  <si>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</si>
  <si>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</si>
  <si>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</si>
  <si>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</si>
  <si>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</si>
  <si>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</si>
  <si>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</si>
  <si>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</si>
  <si>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</si>
  <si>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</si>
  <si>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</si>
  <si>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</si>
  <si>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</si>
  <si>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</si>
  <si>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</si>
  <si>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</si>
  <si>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</si>
  <si>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</si>
  <si>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</si>
  <si>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</si>
  <si>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</si>
  <si>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</si>
  <si>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</si>
  <si>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</si>
  <si>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</si>
  <si>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</si>
  <si>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</si>
  <si>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</si>
  <si>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</si>
  <si>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</si>
  <si>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</si>
  <si>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</si>
  <si>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</si>
  <si>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</si>
  <si>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</si>
  <si>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</si>
  <si>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</si>
  <si>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</si>
  <si>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</si>
  <si>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</si>
  <si>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</si>
  <si>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</si>
  <si>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</si>
  <si>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</si>
  <si>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</si>
  <si>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</si>
  <si>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</si>
  <si>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</si>
  <si>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</si>
  <si>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</si>
  <si>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</si>
  <si>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</si>
  <si>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</si>
  <si>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</si>
  <si>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</si>
  <si>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</si>
  <si>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</si>
  <si>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</si>
  <si>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</si>
  <si>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</si>
  <si>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</si>
  <si>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</si>
  <si>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</si>
  <si>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</si>
  <si>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</si>
  <si>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</si>
  <si>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</si>
  <si>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</si>
  <si>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</si>
  <si>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</si>
  <si>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</si>
  <si>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</si>
  <si>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</si>
  <si>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</si>
  <si>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ALINTA</t>
  </si>
  <si>
    <t>ALINTA_PNJ_U2</t>
  </si>
  <si>
    <t>robbie.flood@alintaenergy.com.au</t>
  </si>
  <si>
    <t>clifford.merwood@alcoa.com.au</t>
  </si>
  <si>
    <t>0404800156</t>
  </si>
  <si>
    <t>Natural Gas</t>
  </si>
  <si>
    <t>The plan only covers the initial commissioning of the bypass system after the construction
phase and specificly deals with the commissioning steps required to confirm the bypass
system is operating correctly for GT loads down to 55MW. 
For loads lower than this level a load test and operational trial will be used in accordance with the SH3/4 Bypass implementation plan at a later date.</t>
  </si>
  <si>
    <t>Start in a normal manner (with the bypass and isolation valves in service) and be loaded to 85MW GT Load. During this start up the following will occur.
· Final leak check of installed piping at Load Hold 1 Point (GT load – 28MW)
· Testing of the new SH PSV at the Load Hold Point 2 (GT load - 70MW).
Once 85MW has been reached duct burners shall be started up and a steam make of
250tph would be established. Approximately 10 minutes before the first load change venting
of steam will be established to supply 100 tph to the refinery and the remainder of steam
load to vent. This is to avoid an upset to the refinery if the transition does not occur as
expected.
The GT Load will then be reduced to 55MW in 10MW steps with a 30 minute pause at each
load. Once a 55MW the load will be returned to 85MW again at 10MW steps with a 30
minute pause at each load. If the valve transition, is shown to be successful, (measured by
steam supply staying within steam quality parameters for flow (210 to 250tph) and
temperature (465 to 485 DegC) then the vent will be closed and full steam supply will be
returned to the refinery from the cogen unit under test.
Once shown to hold steam inside the required contractual parameters, two more transitions
from 85MW to 55MW and back will be completed to allow fine tuning of the transition points,
(these tunning points are to be determined and agreed by both Alcoa and Alinta). These two
transition cycles will be done in one step at normal ramp rates with a 30 minute pause at the
55MW level in each cycle.
Further transition changes may be organised by Alcoa on this day to allow further operator training.</t>
  </si>
  <si>
    <t xml:space="preserve">Should there be additional requirements, an updated commissioning plan will be provided to System Management requesting these changes. </t>
  </si>
  <si>
    <t>Load Hold 1 - Leak inspection</t>
  </si>
  <si>
    <t>Load Hold 2 - SH PSV  testing</t>
  </si>
  <si>
    <t xml:space="preserve">Duct burners on and set steam make to 250 tph </t>
  </si>
  <si>
    <t>Open Start up vent - 100 tph to refinery 150 tph to vent</t>
  </si>
  <si>
    <t>Close vent and return steam flow to 250 tph</t>
  </si>
  <si>
    <t>FSNL - Trip for High Temperature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</si>
</sst>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3">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u val="single"/>
      <sz val="10"/>
      <color indexed="12"/>
      <name val="Arial"/>
      <family val="2"/>
    </font>
    <font>
      <sz val="11"/>
      <color indexed="8"/>
      <name val="Arial"/>
      <family val="2"/>
    </font>
    <font>
      <b/>
      <sz val="10"/>
      <color indexed="8"/>
      <name val="Arial"/>
      <family val="2"/>
    </font>
    <font>
      <b/>
      <sz val="12"/>
      <color indexed="8"/>
      <name val="Arial"/>
      <family val="2"/>
    </font>
    <font>
      <u val="single"/>
      <sz val="10"/>
      <color theme="10"/>
      <name val="Arial"/>
      <family val="2"/>
    </font>
    <font>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22" borderId="10" xfId="0" applyNumberFormat="1" applyFont="1" applyFill="1" applyBorder="1" applyAlignment="1" applyProtection="1">
      <alignment horizontal="center"/>
      <protection locked="0"/>
    </xf>
    <xf numFmtId="174" fontId="3" fillId="4" borderId="10" xfId="0" applyNumberFormat="1" applyFont="1" applyFill="1" applyBorder="1" applyAlignment="1" applyProtection="1">
      <alignment horizontal="center"/>
      <protection locked="0"/>
    </xf>
    <xf numFmtId="0" fontId="31" fillId="22" borderId="13" xfId="52"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49" fontId="3" fillId="22" borderId="13" xfId="0" applyNumberFormat="1" applyFont="1" applyFill="1" applyBorder="1" applyAlignment="1" applyProtection="1">
      <alignment horizontal="center"/>
      <protection locked="0"/>
    </xf>
    <xf numFmtId="49" fontId="3" fillId="22" borderId="15" xfId="0" applyNumberFormat="1" applyFont="1" applyFill="1" applyBorder="1" applyAlignment="1" applyProtection="1">
      <alignment horizontal="center"/>
      <protection locked="0"/>
    </xf>
    <xf numFmtId="49" fontId="3" fillId="22" borderId="14" xfId="0" applyNumberFormat="1"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3" fillId="22" borderId="13"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'17042014'!$C$4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'17042014'!$C$5:$C$52</c:f>
              <c:numCache/>
            </c:numRef>
          </c:val>
        </c:ser>
        <c:gapWidth val="0"/>
        <c:axId val="66038249"/>
        <c:axId val="1801350"/>
      </c:barChart>
      <c:catAx>
        <c:axId val="6603824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801350"/>
        <c:crosses val="autoZero"/>
        <c:auto val="0"/>
        <c:lblOffset val="100"/>
        <c:tickLblSkip val="1"/>
        <c:noMultiLvlLbl val="0"/>
      </c:catAx>
      <c:valAx>
        <c:axId val="18013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03824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'17042014'!$C$4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'17042014'!$D$5:$D$52</c:f>
              <c:numCache/>
            </c:numRef>
          </c:val>
        </c:ser>
        <c:gapWidth val="0"/>
        <c:axId val="42773487"/>
        <c:axId val="59045876"/>
      </c:barChart>
      <c:catAx>
        <c:axId val="4277348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9045876"/>
        <c:crosses val="autoZero"/>
        <c:auto val="0"/>
        <c:lblOffset val="100"/>
        <c:tickLblSkip val="1"/>
        <c:noMultiLvlLbl val="0"/>
      </c:catAx>
      <c:valAx>
        <c:axId val="5904587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77348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cook@alcoa.com.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G24" sqref="G24"/>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84</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85</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2" t="s">
        <v>10</v>
      </c>
      <c r="D8" s="82"/>
      <c r="E8" s="82"/>
      <c r="F8" s="82"/>
      <c r="G8" s="82" t="s">
        <v>9</v>
      </c>
      <c r="H8" s="82"/>
      <c r="I8" s="82"/>
      <c r="J8" s="82"/>
      <c r="L8" s="36"/>
      <c r="M8" s="36"/>
      <c r="N8" s="36"/>
      <c r="O8" s="36"/>
      <c r="P8" s="36"/>
      <c r="Q8" s="36"/>
      <c r="R8" s="36"/>
      <c r="S8" s="36"/>
      <c r="T8" s="36"/>
    </row>
    <row r="9" spans="1:20" ht="19.5" customHeight="1">
      <c r="A9" s="3"/>
      <c r="B9" s="6" t="s">
        <v>7</v>
      </c>
      <c r="C9" s="75" t="s">
        <v>87</v>
      </c>
      <c r="D9" s="76"/>
      <c r="E9" s="76"/>
      <c r="F9" s="39"/>
      <c r="G9" s="83" t="s">
        <v>86</v>
      </c>
      <c r="H9" s="76"/>
      <c r="I9" s="76"/>
      <c r="J9" s="39"/>
      <c r="L9" s="11"/>
      <c r="M9" s="11"/>
      <c r="N9" s="11"/>
      <c r="O9" s="11"/>
      <c r="P9" s="11"/>
      <c r="Q9" s="11"/>
      <c r="R9" s="11"/>
      <c r="S9" s="11"/>
      <c r="T9" s="11"/>
    </row>
    <row r="10" spans="1:20" ht="19.5" customHeight="1">
      <c r="A10" s="3"/>
      <c r="B10" s="6" t="s">
        <v>8</v>
      </c>
      <c r="C10" s="77" t="s">
        <v>88</v>
      </c>
      <c r="D10" s="78"/>
      <c r="E10" s="78"/>
      <c r="F10" s="79"/>
      <c r="G10" s="47">
        <v>424983938</v>
      </c>
      <c r="H10" s="48"/>
      <c r="I10" s="48"/>
      <c r="J10" s="49"/>
      <c r="K10" s="10">
        <v>4</v>
      </c>
      <c r="L10" s="36" t="s">
        <v>73</v>
      </c>
      <c r="M10" s="36"/>
      <c r="N10" s="36"/>
      <c r="O10" s="36"/>
      <c r="P10" s="36"/>
      <c r="Q10" s="36"/>
      <c r="R10" s="36"/>
      <c r="S10" s="36"/>
      <c r="T10" s="36"/>
    </row>
    <row r="11" spans="1:20" ht="19.5" customHeight="1">
      <c r="A11" s="3"/>
      <c r="B11" s="6" t="s">
        <v>5</v>
      </c>
      <c r="C11" s="73">
        <v>95574397</v>
      </c>
      <c r="D11" s="73"/>
      <c r="E11" s="73"/>
      <c r="F11" s="73"/>
      <c r="G11" s="74">
        <v>293722651</v>
      </c>
      <c r="H11" s="74"/>
      <c r="I11" s="74"/>
      <c r="J11" s="74"/>
      <c r="L11" s="36"/>
      <c r="M11" s="36"/>
      <c r="N11" s="36"/>
      <c r="O11" s="36"/>
      <c r="P11" s="36"/>
      <c r="Q11" s="36"/>
      <c r="R11" s="36"/>
      <c r="S11" s="36"/>
      <c r="T11" s="36"/>
    </row>
    <row r="12" spans="1:20" ht="19.5" customHeight="1">
      <c r="A12" s="3"/>
      <c r="B12" s="6" t="s">
        <v>6</v>
      </c>
      <c r="C12" s="73">
        <v>95302589</v>
      </c>
      <c r="D12" s="73"/>
      <c r="E12" s="73"/>
      <c r="F12" s="73"/>
      <c r="G12" s="74">
        <v>894863217</v>
      </c>
      <c r="H12" s="74"/>
      <c r="I12" s="74"/>
      <c r="J12" s="74"/>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2" t="s">
        <v>13</v>
      </c>
      <c r="C14" s="82"/>
      <c r="D14" s="82"/>
      <c r="E14" s="82" t="s">
        <v>14</v>
      </c>
      <c r="F14" s="82"/>
      <c r="G14" s="82"/>
      <c r="H14" s="82" t="s">
        <v>15</v>
      </c>
      <c r="I14" s="82"/>
      <c r="J14" s="82"/>
      <c r="L14" s="36"/>
      <c r="M14" s="36"/>
      <c r="N14" s="36"/>
      <c r="O14" s="36"/>
      <c r="P14" s="36"/>
      <c r="Q14" s="36"/>
      <c r="R14" s="36"/>
      <c r="S14" s="36"/>
      <c r="T14" s="36"/>
    </row>
    <row r="15" spans="1:20" ht="19.5" customHeight="1">
      <c r="A15" s="3"/>
      <c r="B15" s="46" t="s">
        <v>89</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47">
        <v>210801</v>
      </c>
      <c r="C19" s="48"/>
      <c r="D19" s="48"/>
      <c r="E19" s="48"/>
      <c r="F19" s="48"/>
      <c r="G19" s="48"/>
      <c r="H19" s="48"/>
      <c r="I19" s="48"/>
      <c r="J19" s="49"/>
      <c r="L19" s="80" t="s">
        <v>72</v>
      </c>
      <c r="M19" s="81"/>
      <c r="N19" s="81"/>
      <c r="O19" s="81"/>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41746</v>
      </c>
      <c r="C23" s="39"/>
      <c r="D23" s="40">
        <v>0.3333333333333333</v>
      </c>
      <c r="E23" s="41"/>
      <c r="F23" s="3"/>
      <c r="G23" s="38">
        <v>41746</v>
      </c>
      <c r="H23" s="39"/>
      <c r="I23" s="42">
        <v>0.3125</v>
      </c>
      <c r="J23" s="41"/>
    </row>
    <row r="24" spans="1:10" ht="19.5" customHeight="1">
      <c r="A24" s="3"/>
      <c r="B24" s="8"/>
      <c r="C24" s="3"/>
      <c r="D24" s="3"/>
      <c r="E24" s="3"/>
      <c r="F24" s="3"/>
      <c r="G24" s="3"/>
      <c r="H24" s="3"/>
      <c r="I24" s="3"/>
      <c r="J24" s="3"/>
    </row>
    <row r="25" spans="1:10" ht="19.5" customHeight="1">
      <c r="A25" s="4" t="s">
        <v>57</v>
      </c>
      <c r="B25" s="61" t="s">
        <v>90</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91</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85</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92</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hyperlinks>
    <hyperlink ref="C9" r:id="rId1" display="colin.cook@alcoa.com.au"/>
  </hyperlink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28">
      <selection activeCell="C21" sqref="C21"/>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4" t="s">
        <v>65</v>
      </c>
      <c r="C1" s="84"/>
      <c r="D1" s="84"/>
      <c r="E1" s="84"/>
      <c r="F1" s="84"/>
      <c r="G1" s="84"/>
      <c r="H1" s="84"/>
      <c r="I1" s="84"/>
      <c r="J1" s="84" t="s">
        <v>69</v>
      </c>
      <c r="K1" s="84"/>
      <c r="L1" s="84"/>
      <c r="M1" s="84"/>
      <c r="N1" s="84"/>
      <c r="O1" s="84"/>
      <c r="P1" s="84"/>
      <c r="Q1" s="84"/>
      <c r="R1" s="84"/>
      <c r="S1" s="84"/>
    </row>
    <row r="2" spans="2:10" s="15" customFormat="1" ht="19.5" customHeight="1">
      <c r="B2" s="88" t="s">
        <v>79</v>
      </c>
      <c r="C2" s="88"/>
      <c r="D2" s="88"/>
      <c r="E2" s="88"/>
      <c r="F2" s="88"/>
      <c r="G2" s="88"/>
      <c r="H2" s="88"/>
      <c r="I2" s="88"/>
      <c r="J2" s="16"/>
    </row>
    <row r="3" spans="1:9" ht="19.5" customHeight="1">
      <c r="A3" s="85" t="s">
        <v>55</v>
      </c>
      <c r="B3" s="86"/>
      <c r="C3" s="87" t="s">
        <v>49</v>
      </c>
      <c r="D3" s="87"/>
      <c r="E3" s="17" t="s">
        <v>50</v>
      </c>
      <c r="F3" s="17" t="s">
        <v>51</v>
      </c>
      <c r="G3" s="85" t="s">
        <v>53</v>
      </c>
      <c r="H3" s="86"/>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Natural Gas   </v>
      </c>
      <c r="F4" s="14" t="s">
        <v>80</v>
      </c>
      <c r="G4" s="14" t="s">
        <v>44</v>
      </c>
      <c r="H4" s="14" t="s">
        <v>45</v>
      </c>
      <c r="I4" s="20"/>
      <c r="L4" s="19"/>
    </row>
    <row r="5" spans="1:9" ht="15" customHeight="1">
      <c r="A5" s="27">
        <v>41746</v>
      </c>
      <c r="B5" s="22">
        <v>0.3333333333333333</v>
      </c>
      <c r="C5" s="33">
        <v>0</v>
      </c>
      <c r="D5" s="33">
        <v>0</v>
      </c>
      <c r="E5" s="34" t="s">
        <v>89</v>
      </c>
      <c r="F5" s="34" t="s">
        <v>81</v>
      </c>
      <c r="G5" s="34"/>
      <c r="H5" s="34"/>
      <c r="I5" s="35" t="s">
        <v>98</v>
      </c>
    </row>
    <row r="6" spans="1:9" ht="15" customHeight="1">
      <c r="A6" s="9">
        <f>IF(ISBLANK($A$5),"",$A$5)</f>
        <v>41746</v>
      </c>
      <c r="B6" s="22">
        <v>0.3541666666666667</v>
      </c>
      <c r="C6" s="33">
        <v>0</v>
      </c>
      <c r="D6" s="33">
        <v>0</v>
      </c>
      <c r="E6" s="34" t="s">
        <v>89</v>
      </c>
      <c r="F6" s="34" t="s">
        <v>81</v>
      </c>
      <c r="G6" s="34"/>
      <c r="H6" s="34"/>
      <c r="I6" s="35"/>
    </row>
    <row r="7" spans="1:9" ht="15" customHeight="1">
      <c r="A7" s="9">
        <f aca="true" t="shared" si="0" ref="A7:A36">IF(ISBLANK($A$5),"",$A$5)</f>
        <v>41746</v>
      </c>
      <c r="B7" s="22">
        <v>0.375</v>
      </c>
      <c r="C7" s="33">
        <v>0</v>
      </c>
      <c r="D7" s="33">
        <v>20</v>
      </c>
      <c r="E7" s="34" t="s">
        <v>89</v>
      </c>
      <c r="F7" s="34" t="s">
        <v>81</v>
      </c>
      <c r="G7" s="34"/>
      <c r="H7" s="34"/>
      <c r="I7" s="35"/>
    </row>
    <row r="8" spans="1:9" ht="15" customHeight="1">
      <c r="A8" s="9">
        <f t="shared" si="0"/>
        <v>41746</v>
      </c>
      <c r="B8" s="22">
        <v>0.395833333333333</v>
      </c>
      <c r="C8" s="33">
        <v>28</v>
      </c>
      <c r="D8" s="33">
        <v>20</v>
      </c>
      <c r="E8" s="34" t="s">
        <v>89</v>
      </c>
      <c r="F8" s="34" t="s">
        <v>81</v>
      </c>
      <c r="G8" s="34"/>
      <c r="H8" s="34"/>
      <c r="I8" s="35" t="s">
        <v>93</v>
      </c>
    </row>
    <row r="9" spans="1:9" ht="15" customHeight="1">
      <c r="A9" s="9">
        <f t="shared" si="0"/>
        <v>41746</v>
      </c>
      <c r="B9" s="22">
        <v>0.416666666666667</v>
      </c>
      <c r="C9" s="33">
        <v>70</v>
      </c>
      <c r="D9" s="33">
        <v>20</v>
      </c>
      <c r="E9" s="34" t="s">
        <v>89</v>
      </c>
      <c r="F9" s="34" t="s">
        <v>81</v>
      </c>
      <c r="G9" s="34"/>
      <c r="H9" s="34"/>
      <c r="I9" s="35" t="s">
        <v>94</v>
      </c>
    </row>
    <row r="10" spans="1:9" ht="15" customHeight="1">
      <c r="A10" s="9">
        <f t="shared" si="0"/>
        <v>41746</v>
      </c>
      <c r="B10" s="22">
        <v>0.4375</v>
      </c>
      <c r="C10" s="33">
        <v>70</v>
      </c>
      <c r="D10" s="33">
        <v>20</v>
      </c>
      <c r="E10" s="34" t="s">
        <v>89</v>
      </c>
      <c r="F10" s="34" t="s">
        <v>81</v>
      </c>
      <c r="G10" s="34"/>
      <c r="H10" s="34"/>
      <c r="I10" s="35" t="s">
        <v>95</v>
      </c>
    </row>
    <row r="11" spans="1:9" ht="15" customHeight="1">
      <c r="A11" s="9">
        <f t="shared" si="0"/>
        <v>41746</v>
      </c>
      <c r="B11" s="22">
        <v>0.458333333333333</v>
      </c>
      <c r="C11" s="33">
        <v>85</v>
      </c>
      <c r="D11" s="33">
        <v>20</v>
      </c>
      <c r="E11" s="34" t="s">
        <v>89</v>
      </c>
      <c r="F11" s="34" t="s">
        <v>81</v>
      </c>
      <c r="G11" s="34"/>
      <c r="H11" s="34"/>
      <c r="I11" s="35"/>
    </row>
    <row r="12" spans="1:9" ht="15" customHeight="1">
      <c r="A12" s="9">
        <f t="shared" si="0"/>
        <v>41746</v>
      </c>
      <c r="B12" s="22">
        <v>0.479166666666667</v>
      </c>
      <c r="C12" s="33">
        <v>75</v>
      </c>
      <c r="D12" s="33">
        <v>20</v>
      </c>
      <c r="E12" s="34" t="s">
        <v>89</v>
      </c>
      <c r="F12" s="34" t="s">
        <v>81</v>
      </c>
      <c r="G12" s="34"/>
      <c r="H12" s="34"/>
      <c r="I12" s="35" t="s">
        <v>96</v>
      </c>
    </row>
    <row r="13" spans="1:9" ht="15" customHeight="1">
      <c r="A13" s="9">
        <f t="shared" si="0"/>
        <v>41746</v>
      </c>
      <c r="B13" s="22">
        <v>0.5</v>
      </c>
      <c r="C13" s="33">
        <v>65</v>
      </c>
      <c r="D13" s="33">
        <v>20</v>
      </c>
      <c r="E13" s="34" t="s">
        <v>89</v>
      </c>
      <c r="F13" s="34" t="s">
        <v>81</v>
      </c>
      <c r="G13" s="34"/>
      <c r="H13" s="34"/>
      <c r="I13" s="35"/>
    </row>
    <row r="14" spans="1:9" ht="15" customHeight="1">
      <c r="A14" s="9">
        <f t="shared" si="0"/>
        <v>41746</v>
      </c>
      <c r="B14" s="22">
        <v>0.520833333333333</v>
      </c>
      <c r="C14" s="33">
        <v>55</v>
      </c>
      <c r="D14" s="33">
        <v>20</v>
      </c>
      <c r="E14" s="34" t="s">
        <v>89</v>
      </c>
      <c r="F14" s="34" t="s">
        <v>81</v>
      </c>
      <c r="G14" s="34"/>
      <c r="H14" s="34"/>
      <c r="I14" s="35"/>
    </row>
    <row r="15" spans="1:9" ht="15" customHeight="1">
      <c r="A15" s="9">
        <f t="shared" si="0"/>
        <v>41746</v>
      </c>
      <c r="B15" s="22">
        <v>0.541666666666667</v>
      </c>
      <c r="C15" s="33">
        <v>65</v>
      </c>
      <c r="D15" s="33">
        <v>20</v>
      </c>
      <c r="E15" s="34" t="s">
        <v>89</v>
      </c>
      <c r="F15" s="34" t="s">
        <v>81</v>
      </c>
      <c r="G15" s="34"/>
      <c r="H15" s="34"/>
      <c r="I15" s="35"/>
    </row>
    <row r="16" spans="1:9" ht="15" customHeight="1">
      <c r="A16" s="9">
        <f t="shared" si="0"/>
        <v>41746</v>
      </c>
      <c r="B16" s="22">
        <v>0.5625</v>
      </c>
      <c r="C16" s="33">
        <v>75</v>
      </c>
      <c r="D16" s="33">
        <v>20</v>
      </c>
      <c r="E16" s="34" t="s">
        <v>89</v>
      </c>
      <c r="F16" s="34" t="s">
        <v>81</v>
      </c>
      <c r="G16" s="34"/>
      <c r="H16" s="34"/>
      <c r="I16" s="35"/>
    </row>
    <row r="17" spans="1:9" ht="15" customHeight="1">
      <c r="A17" s="9">
        <f t="shared" si="0"/>
        <v>41746</v>
      </c>
      <c r="B17" s="22">
        <v>0.583333333333333</v>
      </c>
      <c r="C17" s="33">
        <v>85</v>
      </c>
      <c r="D17" s="33">
        <v>20</v>
      </c>
      <c r="E17" s="34" t="s">
        <v>89</v>
      </c>
      <c r="F17" s="34" t="s">
        <v>81</v>
      </c>
      <c r="G17" s="34"/>
      <c r="H17" s="34"/>
      <c r="I17" s="35" t="s">
        <v>97</v>
      </c>
    </row>
    <row r="18" spans="1:9" ht="15" customHeight="1">
      <c r="A18" s="9">
        <f t="shared" si="0"/>
        <v>41746</v>
      </c>
      <c r="B18" s="22">
        <v>0.604166666666667</v>
      </c>
      <c r="C18" s="33">
        <v>55</v>
      </c>
      <c r="D18" s="33">
        <v>20</v>
      </c>
      <c r="E18" s="34" t="s">
        <v>89</v>
      </c>
      <c r="F18" s="34" t="s">
        <v>81</v>
      </c>
      <c r="G18" s="34"/>
      <c r="H18" s="34"/>
      <c r="I18" s="35"/>
    </row>
    <row r="19" spans="1:9" ht="15" customHeight="1">
      <c r="A19" s="9">
        <f t="shared" si="0"/>
        <v>41746</v>
      </c>
      <c r="B19" s="22">
        <v>0.625</v>
      </c>
      <c r="C19" s="33">
        <v>85</v>
      </c>
      <c r="D19" s="33">
        <v>20</v>
      </c>
      <c r="E19" s="34" t="s">
        <v>89</v>
      </c>
      <c r="F19" s="34" t="s">
        <v>81</v>
      </c>
      <c r="G19" s="34"/>
      <c r="H19" s="34"/>
      <c r="I19" s="35"/>
    </row>
    <row r="20" spans="1:9" ht="15" customHeight="1">
      <c r="A20" s="9">
        <f t="shared" si="0"/>
        <v>41746</v>
      </c>
      <c r="B20" s="22">
        <v>0.645833333333334</v>
      </c>
      <c r="C20" s="33">
        <v>55</v>
      </c>
      <c r="D20" s="33">
        <v>20</v>
      </c>
      <c r="E20" s="34" t="s">
        <v>89</v>
      </c>
      <c r="F20" s="34" t="s">
        <v>81</v>
      </c>
      <c r="G20" s="34"/>
      <c r="H20" s="34"/>
      <c r="I20" s="35"/>
    </row>
    <row r="21" spans="1:9" ht="15" customHeight="1">
      <c r="A21" s="9">
        <f t="shared" si="0"/>
        <v>41746</v>
      </c>
      <c r="B21" s="22">
        <v>0.666666666666667</v>
      </c>
      <c r="C21" s="33">
        <v>85</v>
      </c>
      <c r="D21" s="33">
        <v>20</v>
      </c>
      <c r="E21" s="34" t="s">
        <v>89</v>
      </c>
      <c r="F21" s="34" t="s">
        <v>81</v>
      </c>
      <c r="G21" s="34"/>
      <c r="H21" s="34"/>
      <c r="I21" s="35"/>
    </row>
    <row r="22" spans="1:9" ht="15" customHeight="1">
      <c r="A22" s="9">
        <f t="shared" si="0"/>
        <v>41746</v>
      </c>
      <c r="B22" s="22">
        <v>0.6875</v>
      </c>
      <c r="C22" s="33">
        <v>85</v>
      </c>
      <c r="D22" s="33">
        <v>20</v>
      </c>
      <c r="E22" s="34" t="s">
        <v>89</v>
      </c>
      <c r="F22" s="34" t="s">
        <v>81</v>
      </c>
      <c r="G22" s="34"/>
      <c r="H22" s="34"/>
      <c r="I22" s="35"/>
    </row>
    <row r="23" spans="1:9" ht="15" customHeight="1">
      <c r="A23" s="9">
        <f t="shared" si="0"/>
        <v>41746</v>
      </c>
      <c r="B23" s="22">
        <v>0.708333333333334</v>
      </c>
      <c r="C23" s="33">
        <v>85</v>
      </c>
      <c r="D23" s="33">
        <v>20</v>
      </c>
      <c r="E23" s="34" t="s">
        <v>89</v>
      </c>
      <c r="F23" s="34" t="s">
        <v>81</v>
      </c>
      <c r="G23" s="34"/>
      <c r="H23" s="34"/>
      <c r="I23" s="35"/>
    </row>
    <row r="24" spans="1:9" ht="15" customHeight="1">
      <c r="A24" s="9">
        <f t="shared" si="0"/>
        <v>41746</v>
      </c>
      <c r="B24" s="22">
        <v>0.729166666666667</v>
      </c>
      <c r="C24" s="33">
        <v>85</v>
      </c>
      <c r="D24" s="33">
        <v>20</v>
      </c>
      <c r="E24" s="34" t="s">
        <v>89</v>
      </c>
      <c r="F24" s="34" t="s">
        <v>81</v>
      </c>
      <c r="G24" s="34"/>
      <c r="H24" s="34"/>
      <c r="I24" s="35"/>
    </row>
    <row r="25" spans="1:9" ht="15" customHeight="1">
      <c r="A25" s="9">
        <f t="shared" si="0"/>
        <v>41746</v>
      </c>
      <c r="B25" s="22">
        <v>0.75</v>
      </c>
      <c r="C25" s="33">
        <v>85</v>
      </c>
      <c r="D25" s="33">
        <v>20</v>
      </c>
      <c r="E25" s="34" t="s">
        <v>89</v>
      </c>
      <c r="F25" s="34" t="s">
        <v>81</v>
      </c>
      <c r="G25" s="34"/>
      <c r="H25" s="34"/>
      <c r="I25" s="35"/>
    </row>
    <row r="26" spans="1:9" ht="15" customHeight="1">
      <c r="A26" s="9">
        <f t="shared" si="0"/>
        <v>41746</v>
      </c>
      <c r="B26" s="22">
        <v>0.770833333333334</v>
      </c>
      <c r="C26" s="33">
        <v>85</v>
      </c>
      <c r="D26" s="33">
        <v>20</v>
      </c>
      <c r="E26" s="34" t="s">
        <v>89</v>
      </c>
      <c r="F26" s="34" t="s">
        <v>81</v>
      </c>
      <c r="G26" s="34"/>
      <c r="H26" s="34"/>
      <c r="I26" s="35"/>
    </row>
    <row r="27" spans="1:9" ht="15" customHeight="1">
      <c r="A27" s="9">
        <f t="shared" si="0"/>
        <v>41746</v>
      </c>
      <c r="B27" s="22">
        <v>0.791666666666667</v>
      </c>
      <c r="C27" s="33">
        <v>85</v>
      </c>
      <c r="D27" s="33">
        <v>20</v>
      </c>
      <c r="E27" s="34" t="s">
        <v>89</v>
      </c>
      <c r="F27" s="34" t="s">
        <v>81</v>
      </c>
      <c r="G27" s="34"/>
      <c r="H27" s="34"/>
      <c r="I27" s="35"/>
    </row>
    <row r="28" spans="1:9" ht="15" customHeight="1">
      <c r="A28" s="9">
        <f t="shared" si="0"/>
        <v>41746</v>
      </c>
      <c r="B28" s="22">
        <v>0.812500000000001</v>
      </c>
      <c r="C28" s="33">
        <v>85</v>
      </c>
      <c r="D28" s="33">
        <v>20</v>
      </c>
      <c r="E28" s="34" t="s">
        <v>89</v>
      </c>
      <c r="F28" s="34" t="s">
        <v>81</v>
      </c>
      <c r="G28" s="34"/>
      <c r="H28" s="34"/>
      <c r="I28" s="35"/>
    </row>
    <row r="29" spans="1:11" s="24" customFormat="1" ht="15" customHeight="1">
      <c r="A29" s="9">
        <f t="shared" si="0"/>
        <v>41746</v>
      </c>
      <c r="B29" s="23">
        <v>0.833333333333334</v>
      </c>
      <c r="C29" s="33">
        <v>85</v>
      </c>
      <c r="D29" s="33">
        <v>20</v>
      </c>
      <c r="E29" s="34" t="s">
        <v>89</v>
      </c>
      <c r="F29" s="34" t="s">
        <v>81</v>
      </c>
      <c r="G29" s="34"/>
      <c r="H29" s="34"/>
      <c r="I29" s="35"/>
      <c r="K29" s="19"/>
    </row>
    <row r="30" spans="1:9" ht="15" customHeight="1">
      <c r="A30" s="9">
        <f t="shared" si="0"/>
        <v>41746</v>
      </c>
      <c r="B30" s="22">
        <v>0.854166666666667</v>
      </c>
      <c r="C30" s="33">
        <v>85</v>
      </c>
      <c r="D30" s="33">
        <v>20</v>
      </c>
      <c r="E30" s="34" t="s">
        <v>89</v>
      </c>
      <c r="F30" s="34" t="s">
        <v>81</v>
      </c>
      <c r="G30" s="34"/>
      <c r="H30" s="34"/>
      <c r="I30" s="35"/>
    </row>
    <row r="31" spans="1:9" ht="15" customHeight="1">
      <c r="A31" s="9">
        <f t="shared" si="0"/>
        <v>41746</v>
      </c>
      <c r="B31" s="22">
        <v>0.875000000000001</v>
      </c>
      <c r="C31" s="33">
        <v>85</v>
      </c>
      <c r="D31" s="33">
        <v>20</v>
      </c>
      <c r="E31" s="34" t="s">
        <v>89</v>
      </c>
      <c r="F31" s="34" t="s">
        <v>81</v>
      </c>
      <c r="G31" s="34"/>
      <c r="H31" s="34"/>
      <c r="I31" s="35"/>
    </row>
    <row r="32" spans="1:9" ht="15" customHeight="1">
      <c r="A32" s="9">
        <f t="shared" si="0"/>
        <v>41746</v>
      </c>
      <c r="B32" s="22">
        <v>0.895833333333334</v>
      </c>
      <c r="C32" s="33">
        <v>85</v>
      </c>
      <c r="D32" s="33">
        <v>20</v>
      </c>
      <c r="E32" s="34" t="s">
        <v>89</v>
      </c>
      <c r="F32" s="34" t="s">
        <v>81</v>
      </c>
      <c r="G32" s="34"/>
      <c r="H32" s="34"/>
      <c r="I32" s="35"/>
    </row>
    <row r="33" spans="1:9" ht="15" customHeight="1">
      <c r="A33" s="9">
        <f t="shared" si="0"/>
        <v>41746</v>
      </c>
      <c r="B33" s="22">
        <v>0.916666666666667</v>
      </c>
      <c r="C33" s="33">
        <v>85</v>
      </c>
      <c r="D33" s="33">
        <v>20</v>
      </c>
      <c r="E33" s="34" t="s">
        <v>89</v>
      </c>
      <c r="F33" s="34" t="s">
        <v>81</v>
      </c>
      <c r="G33" s="34"/>
      <c r="H33" s="34"/>
      <c r="I33" s="35"/>
    </row>
    <row r="34" spans="1:9" ht="15" customHeight="1">
      <c r="A34" s="9">
        <f t="shared" si="0"/>
        <v>41746</v>
      </c>
      <c r="B34" s="22">
        <v>0.937500000000001</v>
      </c>
      <c r="C34" s="33">
        <v>85</v>
      </c>
      <c r="D34" s="33">
        <v>20</v>
      </c>
      <c r="E34" s="34" t="s">
        <v>89</v>
      </c>
      <c r="F34" s="34" t="s">
        <v>81</v>
      </c>
      <c r="G34" s="34"/>
      <c r="H34" s="34"/>
      <c r="I34" s="35"/>
    </row>
    <row r="35" spans="1:9" ht="15" customHeight="1">
      <c r="A35" s="9">
        <f t="shared" si="0"/>
        <v>41746</v>
      </c>
      <c r="B35" s="22">
        <v>0.958333333333334</v>
      </c>
      <c r="C35" s="33">
        <v>85</v>
      </c>
      <c r="D35" s="33">
        <v>20</v>
      </c>
      <c r="E35" s="34" t="s">
        <v>89</v>
      </c>
      <c r="F35" s="34" t="s">
        <v>81</v>
      </c>
      <c r="G35" s="34"/>
      <c r="H35" s="34"/>
      <c r="I35" s="35"/>
    </row>
    <row r="36" spans="1:9" ht="15" customHeight="1">
      <c r="A36" s="9">
        <f t="shared" si="0"/>
        <v>41746</v>
      </c>
      <c r="B36" s="22">
        <v>0.979166666666667</v>
      </c>
      <c r="C36" s="33">
        <v>85</v>
      </c>
      <c r="D36" s="33">
        <v>20</v>
      </c>
      <c r="E36" s="34" t="s">
        <v>89</v>
      </c>
      <c r="F36" s="34" t="s">
        <v>81</v>
      </c>
      <c r="G36" s="34"/>
      <c r="H36" s="34"/>
      <c r="I36" s="35"/>
    </row>
    <row r="37" spans="1:9" ht="15" customHeight="1">
      <c r="A37" s="9">
        <f>IF(ISBLANK($A$5),"",$A$5+1)</f>
        <v>41747</v>
      </c>
      <c r="B37" s="22">
        <v>1</v>
      </c>
      <c r="C37" s="33">
        <v>85</v>
      </c>
      <c r="D37" s="33">
        <v>20</v>
      </c>
      <c r="E37" s="34" t="s">
        <v>89</v>
      </c>
      <c r="F37" s="34" t="s">
        <v>81</v>
      </c>
      <c r="G37" s="34"/>
      <c r="H37" s="34"/>
      <c r="I37" s="35"/>
    </row>
    <row r="38" spans="1:9" ht="15" customHeight="1">
      <c r="A38" s="9">
        <f aca="true" t="shared" si="1" ref="A38:A52">IF(ISBLANK($A$5),"",$A$5+1)</f>
        <v>41747</v>
      </c>
      <c r="B38" s="22">
        <v>1.02083333333333</v>
      </c>
      <c r="C38" s="33">
        <v>85</v>
      </c>
      <c r="D38" s="33">
        <v>20</v>
      </c>
      <c r="E38" s="34" t="s">
        <v>89</v>
      </c>
      <c r="F38" s="34" t="s">
        <v>81</v>
      </c>
      <c r="G38" s="34"/>
      <c r="H38" s="34"/>
      <c r="I38" s="35"/>
    </row>
    <row r="39" spans="1:9" ht="15" customHeight="1">
      <c r="A39" s="9">
        <f t="shared" si="1"/>
        <v>41747</v>
      </c>
      <c r="B39" s="22">
        <v>1.04166666666667</v>
      </c>
      <c r="C39" s="33">
        <v>85</v>
      </c>
      <c r="D39" s="33">
        <v>20</v>
      </c>
      <c r="E39" s="34" t="s">
        <v>89</v>
      </c>
      <c r="F39" s="34" t="s">
        <v>81</v>
      </c>
      <c r="G39" s="34"/>
      <c r="H39" s="34"/>
      <c r="I39" s="35"/>
    </row>
    <row r="40" spans="1:9" ht="15" customHeight="1">
      <c r="A40" s="9">
        <f t="shared" si="1"/>
        <v>41747</v>
      </c>
      <c r="B40" s="22">
        <v>1.0625</v>
      </c>
      <c r="C40" s="33">
        <v>85</v>
      </c>
      <c r="D40" s="33">
        <v>20</v>
      </c>
      <c r="E40" s="34" t="s">
        <v>89</v>
      </c>
      <c r="F40" s="34" t="s">
        <v>81</v>
      </c>
      <c r="G40" s="34"/>
      <c r="H40" s="34"/>
      <c r="I40" s="35"/>
    </row>
    <row r="41" spans="1:9" ht="15" customHeight="1">
      <c r="A41" s="9">
        <f t="shared" si="1"/>
        <v>41747</v>
      </c>
      <c r="B41" s="22">
        <v>1.08333333333333</v>
      </c>
      <c r="C41" s="33">
        <v>85</v>
      </c>
      <c r="D41" s="33">
        <v>20</v>
      </c>
      <c r="E41" s="34" t="s">
        <v>89</v>
      </c>
      <c r="F41" s="34" t="s">
        <v>81</v>
      </c>
      <c r="G41" s="34"/>
      <c r="H41" s="34"/>
      <c r="I41" s="35"/>
    </row>
    <row r="42" spans="1:9" ht="15" customHeight="1">
      <c r="A42" s="9">
        <f t="shared" si="1"/>
        <v>41747</v>
      </c>
      <c r="B42" s="22">
        <v>1.10416666666667</v>
      </c>
      <c r="C42" s="33">
        <v>85</v>
      </c>
      <c r="D42" s="33">
        <v>20</v>
      </c>
      <c r="E42" s="34" t="s">
        <v>89</v>
      </c>
      <c r="F42" s="34" t="s">
        <v>81</v>
      </c>
      <c r="G42" s="34"/>
      <c r="H42" s="34"/>
      <c r="I42" s="35"/>
    </row>
    <row r="43" spans="1:9" ht="15" customHeight="1">
      <c r="A43" s="9">
        <f t="shared" si="1"/>
        <v>41747</v>
      </c>
      <c r="B43" s="22">
        <v>1.125</v>
      </c>
      <c r="C43" s="33">
        <v>85</v>
      </c>
      <c r="D43" s="33">
        <v>20</v>
      </c>
      <c r="E43" s="34" t="s">
        <v>89</v>
      </c>
      <c r="F43" s="34" t="s">
        <v>81</v>
      </c>
      <c r="G43" s="34"/>
      <c r="H43" s="34"/>
      <c r="I43" s="35"/>
    </row>
    <row r="44" spans="1:9" ht="15" customHeight="1">
      <c r="A44" s="9">
        <f t="shared" si="1"/>
        <v>41747</v>
      </c>
      <c r="B44" s="22">
        <v>1.14583333333333</v>
      </c>
      <c r="C44" s="33">
        <v>85</v>
      </c>
      <c r="D44" s="33">
        <v>20</v>
      </c>
      <c r="E44" s="34" t="s">
        <v>89</v>
      </c>
      <c r="F44" s="34" t="s">
        <v>81</v>
      </c>
      <c r="G44" s="34"/>
      <c r="H44" s="34"/>
      <c r="I44" s="35"/>
    </row>
    <row r="45" spans="1:9" ht="15" customHeight="1">
      <c r="A45" s="9">
        <f t="shared" si="1"/>
        <v>41747</v>
      </c>
      <c r="B45" s="22">
        <v>1.16666666666667</v>
      </c>
      <c r="C45" s="33">
        <v>85</v>
      </c>
      <c r="D45" s="33">
        <v>20</v>
      </c>
      <c r="E45" s="34" t="s">
        <v>89</v>
      </c>
      <c r="F45" s="34" t="s">
        <v>81</v>
      </c>
      <c r="G45" s="34"/>
      <c r="H45" s="34"/>
      <c r="I45" s="35"/>
    </row>
    <row r="46" spans="1:9" ht="15" customHeight="1">
      <c r="A46" s="9">
        <f t="shared" si="1"/>
        <v>41747</v>
      </c>
      <c r="B46" s="22">
        <v>1.1875</v>
      </c>
      <c r="C46" s="33">
        <v>85</v>
      </c>
      <c r="D46" s="33">
        <v>20</v>
      </c>
      <c r="E46" s="34" t="s">
        <v>89</v>
      </c>
      <c r="F46" s="34" t="s">
        <v>81</v>
      </c>
      <c r="G46" s="34"/>
      <c r="H46" s="34"/>
      <c r="I46" s="35"/>
    </row>
    <row r="47" spans="1:9" ht="15" customHeight="1">
      <c r="A47" s="9">
        <f t="shared" si="1"/>
        <v>41747</v>
      </c>
      <c r="B47" s="22">
        <v>1.20833333333334</v>
      </c>
      <c r="C47" s="33">
        <v>85</v>
      </c>
      <c r="D47" s="33">
        <v>20</v>
      </c>
      <c r="E47" s="34" t="s">
        <v>89</v>
      </c>
      <c r="F47" s="34" t="s">
        <v>81</v>
      </c>
      <c r="G47" s="34"/>
      <c r="H47" s="34"/>
      <c r="I47" s="35"/>
    </row>
    <row r="48" spans="1:9" ht="15" customHeight="1">
      <c r="A48" s="9">
        <f t="shared" si="1"/>
        <v>41747</v>
      </c>
      <c r="B48" s="22">
        <v>1.22916666666667</v>
      </c>
      <c r="C48" s="33">
        <v>85</v>
      </c>
      <c r="D48" s="33">
        <v>20</v>
      </c>
      <c r="E48" s="34" t="s">
        <v>89</v>
      </c>
      <c r="F48" s="34" t="s">
        <v>81</v>
      </c>
      <c r="G48" s="34"/>
      <c r="H48" s="34"/>
      <c r="I48" s="35"/>
    </row>
    <row r="49" spans="1:9" ht="15" customHeight="1">
      <c r="A49" s="9">
        <f t="shared" si="1"/>
        <v>41747</v>
      </c>
      <c r="B49" s="22">
        <v>1.25</v>
      </c>
      <c r="C49" s="33">
        <v>85</v>
      </c>
      <c r="D49" s="33">
        <v>20</v>
      </c>
      <c r="E49" s="34" t="s">
        <v>89</v>
      </c>
      <c r="F49" s="34" t="s">
        <v>81</v>
      </c>
      <c r="G49" s="34"/>
      <c r="H49" s="34"/>
      <c r="I49" s="35"/>
    </row>
    <row r="50" spans="1:9" ht="15" customHeight="1">
      <c r="A50" s="9">
        <f t="shared" si="1"/>
        <v>41747</v>
      </c>
      <c r="B50" s="22">
        <v>1.27083333333334</v>
      </c>
      <c r="C50" s="33">
        <v>85</v>
      </c>
      <c r="D50" s="33">
        <v>20</v>
      </c>
      <c r="E50" s="34" t="s">
        <v>89</v>
      </c>
      <c r="F50" s="34" t="s">
        <v>81</v>
      </c>
      <c r="G50" s="34"/>
      <c r="H50" s="34"/>
      <c r="I50" s="35"/>
    </row>
    <row r="51" spans="1:9" ht="15" customHeight="1">
      <c r="A51" s="9">
        <f t="shared" si="1"/>
        <v>41747</v>
      </c>
      <c r="B51" s="22">
        <v>1.29166666666667</v>
      </c>
      <c r="C51" s="33">
        <v>85</v>
      </c>
      <c r="D51" s="33">
        <v>20</v>
      </c>
      <c r="E51" s="34" t="s">
        <v>89</v>
      </c>
      <c r="F51" s="34" t="s">
        <v>81</v>
      </c>
      <c r="G51" s="34"/>
      <c r="H51" s="34"/>
      <c r="I51" s="35"/>
    </row>
    <row r="52" spans="1:9" ht="15" customHeight="1">
      <c r="A52" s="9">
        <f t="shared" si="1"/>
        <v>41747</v>
      </c>
      <c r="B52" s="22">
        <v>1.3125</v>
      </c>
      <c r="C52" s="33">
        <v>85</v>
      </c>
      <c r="D52" s="33">
        <v>20</v>
      </c>
      <c r="E52" s="34" t="s">
        <v>89</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41746</v>
      </c>
      <c r="C55" s="28">
        <f>Details!G23</f>
        <v>41746</v>
      </c>
      <c r="E55" s="13" t="str">
        <f>IF(ISBLANK(Details!B15),"",Details!B15)</f>
        <v>Natural Gas</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Alinta Energy</cp:lastModifiedBy>
  <cp:lastPrinted>2009-08-20T06:29:23Z</cp:lastPrinted>
  <dcterms:created xsi:type="dcterms:W3CDTF">2009-05-06T07:16:06Z</dcterms:created>
  <dcterms:modified xsi:type="dcterms:W3CDTF">2014-04-04T01:21:16Z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