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defaultThemeVersion="166925"/>
  <mc:AlternateContent xmlns:mc="http://schemas.openxmlformats.org/markup-compatibility/2006">
    <mc:Choice Requires="x15">
      <x15ac:absPath xmlns:x15ac="http://schemas.microsoft.com/office/spreadsheetml/2010/11/ac" url="https://aemocloud.sharepoint.com/sites/5MS/Shared Documents/General/06 Communication/Stakeholder Engagement/Industry Risks and Issues Register/"/>
    </mc:Choice>
  </mc:AlternateContent>
  <xr:revisionPtr revIDLastSave="0" documentId="8_{B95BFDE2-9372-4894-AF3C-3AD34720ABDF}" xr6:coauthVersionLast="47" xr6:coauthVersionMax="47" xr10:uidLastSave="{00000000-0000-0000-0000-000000000000}"/>
  <bookViews>
    <workbookView xWindow="-28920" yWindow="-120" windowWidth="29040" windowHeight="15990" tabRatio="551" firstSheet="1" activeTab="1" xr2:uid="{1ADF60B2-DE3A-4EBC-8EF5-04D9950020FD}"/>
  </bookViews>
  <sheets>
    <sheet name="Overview" sheetId="8" r:id="rId1"/>
    <sheet name="Industry Risk Register" sheetId="6" r:id="rId2"/>
    <sheet name="Industry Issues Register" sheetId="7" r:id="rId3"/>
    <sheet name="Sheet1" sheetId="3" r:id="rId4"/>
  </sheets>
  <externalReferences>
    <externalReference r:id="rId5"/>
    <externalReference r:id="rId6"/>
    <externalReference r:id="rId7"/>
  </externalReferences>
  <definedNames>
    <definedName name="_xlnm._FilterDatabase" localSheetId="2" hidden="1">'Industry Issues Register'!$A$1:$R$8</definedName>
    <definedName name="_xlnm._FilterDatabase" localSheetId="1" hidden="1">'Industry Risk Register'!$A$1:$Y$39</definedName>
    <definedName name="Assumptions" localSheetId="1">#REF!</definedName>
    <definedName name="Assumptions">#REF!</definedName>
    <definedName name="ChangeStatus" localSheetId="1">#REF!</definedName>
    <definedName name="ChangeStatus">#REF!</definedName>
    <definedName name="Consequence" localSheetId="1">#REF!</definedName>
    <definedName name="Consequence">#REF!</definedName>
    <definedName name="Display_Week">#REF!</definedName>
    <definedName name="ExecSched" localSheetId="1">#REF!</definedName>
    <definedName name="ExecSched">#REF!</definedName>
    <definedName name="IssueRating" localSheetId="1">#REF!</definedName>
    <definedName name="IssueRating">#REF!</definedName>
    <definedName name="Level" localSheetId="1">#REF!</definedName>
    <definedName name="Level">#REF!</definedName>
    <definedName name="Likelihood" localSheetId="1">#REF!</definedName>
    <definedName name="Likelihood">#REF!</definedName>
    <definedName name="_xlnm.Print_Area" localSheetId="1">'Industry Risk Register'!$A:$U</definedName>
    <definedName name="Project_Start">#REF!</definedName>
    <definedName name="QualityType" localSheetId="1">#REF!</definedName>
    <definedName name="QualityType">#REF!</definedName>
    <definedName name="RiskAction" localSheetId="1">#REF!</definedName>
    <definedName name="RiskAction">#REF!</definedName>
    <definedName name="Status" localSheetId="1">#REF!</definedName>
    <definedName name="Status">#REF!</definedName>
    <definedName name="Stream" localSheetId="1">#REF!</definedName>
    <definedName name="Strea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6" l="1"/>
  <c r="J39" i="6"/>
  <c r="N38" i="6"/>
  <c r="J38" i="6"/>
  <c r="N36" i="6"/>
  <c r="N37" i="6"/>
  <c r="J37" i="6"/>
  <c r="J36" i="6"/>
  <c r="N35" i="6"/>
  <c r="J35" i="6"/>
  <c r="N30" i="6" l="1"/>
  <c r="N34" i="6" l="1"/>
  <c r="J34" i="6"/>
  <c r="N31" i="6" l="1"/>
  <c r="N33" i="6"/>
  <c r="J27" i="6"/>
  <c r="J28" i="6"/>
  <c r="J29" i="6"/>
  <c r="J30" i="6"/>
  <c r="J31" i="6"/>
  <c r="J32" i="6"/>
  <c r="J33" i="6"/>
  <c r="J11" i="6" l="1"/>
  <c r="N29" i="6" l="1"/>
  <c r="N5" i="6" l="1"/>
  <c r="N28" i="6"/>
  <c r="J19" i="6" l="1"/>
  <c r="N26" i="6"/>
  <c r="N25" i="6"/>
  <c r="N24" i="6"/>
  <c r="J26" i="6" l="1"/>
  <c r="J25" i="6"/>
  <c r="J24" i="6"/>
  <c r="N23" i="6"/>
  <c r="J23" i="6"/>
  <c r="N22" i="6"/>
  <c r="J22" i="6"/>
  <c r="J21" i="6"/>
  <c r="N20" i="6"/>
  <c r="J20" i="6"/>
  <c r="N19" i="6"/>
  <c r="N18" i="6"/>
  <c r="J18" i="6"/>
  <c r="N17" i="6"/>
  <c r="J17" i="6"/>
  <c r="N16" i="6"/>
  <c r="J16" i="6"/>
  <c r="N15" i="6"/>
  <c r="J15" i="6"/>
  <c r="N14" i="6"/>
  <c r="J14" i="6"/>
  <c r="N13" i="6"/>
  <c r="J13" i="6"/>
  <c r="N12" i="6"/>
  <c r="J12" i="6"/>
  <c r="N10" i="6"/>
  <c r="J10" i="6"/>
  <c r="N9" i="6"/>
  <c r="J9" i="6"/>
  <c r="J8" i="6"/>
  <c r="N7" i="6"/>
  <c r="J7" i="6"/>
  <c r="J6" i="6"/>
  <c r="J5" i="6"/>
  <c r="N4" i="6"/>
  <c r="J4" i="6"/>
  <c r="J3" i="6"/>
  <c r="N2" i="6"/>
  <c r="J2" i="6"/>
</calcChain>
</file>

<file path=xl/sharedStrings.xml><?xml version="1.0" encoding="utf-8"?>
<sst xmlns="http://schemas.openxmlformats.org/spreadsheetml/2006/main" count="795" uniqueCount="390">
  <si>
    <t>Version</t>
  </si>
  <si>
    <t>Last Updated By:</t>
  </si>
  <si>
    <t>AEMO</t>
  </si>
  <si>
    <t>Date (updated quarterly):</t>
  </si>
  <si>
    <t>5MS Industry Risks &amp; Issues Register (Updated Quarterly)</t>
  </si>
  <si>
    <t>Purpose</t>
  </si>
  <si>
    <t>The 5MS Industry Risks &amp; Issues Register facilitates the monitoring and reporting of industry risks and issues identified within the program.</t>
  </si>
  <si>
    <t>Trend Key</t>
  </si>
  <si>
    <r>
      <t>This register contains 3 tabs:
• Overview (this tab) – provides a brief introduction to the register. Also contains the register version number as well as the date it was last updated.
• Industry Risk Register – contains all 5MS Industry Risks identified by stakeholders through the forums, working groups and other meetings
• Industry Issue Register – contains all 5MS Industry Issues identified by stakeholders through the forums, working groups and other meetings.</t>
    </r>
    <r>
      <rPr>
        <sz val="10"/>
        <color rgb="FFFF0000"/>
        <rFont val="Calibri"/>
        <family val="2"/>
        <scheme val="minor"/>
      </rPr>
      <t xml:space="preserve">
</t>
    </r>
  </si>
  <si>
    <t xml:space="preserve">Improving
No Change / Stable
Worsened </t>
  </si>
  <si>
    <t>No Change</t>
  </si>
  <si>
    <t>Worsened</t>
  </si>
  <si>
    <t>ID#</t>
  </si>
  <si>
    <t xml:space="preserve">Status
</t>
  </si>
  <si>
    <t>Workstream</t>
  </si>
  <si>
    <t>Initiating Party</t>
  </si>
  <si>
    <t>Title</t>
  </si>
  <si>
    <t>Description</t>
  </si>
  <si>
    <t>Risk Owner</t>
  </si>
  <si>
    <t>Inherent Likelihood</t>
  </si>
  <si>
    <t>Inherent Consequence</t>
  </si>
  <si>
    <t>Inherent Risk Rating</t>
  </si>
  <si>
    <t>Current Controls</t>
  </si>
  <si>
    <t>Residual Likelihood</t>
  </si>
  <si>
    <t>Residual Consequence</t>
  </si>
  <si>
    <t>Residual Risk Rating</t>
  </si>
  <si>
    <t>Trend</t>
  </si>
  <si>
    <t>Actions</t>
  </si>
  <si>
    <t>Date Raised</t>
  </si>
  <si>
    <t>Review Date</t>
  </si>
  <si>
    <t>Date Last Updated</t>
  </si>
  <si>
    <t>Target Resolution Date</t>
  </si>
  <si>
    <t>Date Resolved</t>
  </si>
  <si>
    <t>Related Issue ID #</t>
  </si>
  <si>
    <t>Related Issue Title</t>
  </si>
  <si>
    <t>Contingency Scenario Ref ID</t>
  </si>
  <si>
    <t>Comments</t>
  </si>
  <si>
    <t>R01</t>
  </si>
  <si>
    <t>Open</t>
  </si>
  <si>
    <t>All</t>
  </si>
  <si>
    <t>PCF</t>
  </si>
  <si>
    <t>Small Participant Engagement</t>
  </si>
  <si>
    <t>Small participants are not adequately engaged due to resource limitations, resulting in small participants not having the ability or the information to execute their programs.</t>
  </si>
  <si>
    <t>Stakeholder Workstream</t>
  </si>
  <si>
    <t>Likely</t>
  </si>
  <si>
    <t>Moderate</t>
  </si>
  <si>
    <t>• Vendor briefing session Oct 2019
• AEMO to host seminars for small generators Nov 2019 
• AEMO developed small participant engagement plan 
• Review small participant groups for critical engagement areas
• AEMO to continue to provide general information sessions and specific small participant briefing opportunities
• PCF members to make recommendations on how AEMO can enable greater participation from resource constrained stakeholders, particularly small participants</t>
  </si>
  <si>
    <t>Possible</t>
  </si>
  <si>
    <t>Minor</t>
  </si>
  <si>
    <t>↔</t>
  </si>
  <si>
    <r>
      <t xml:space="preserve">
</t>
    </r>
    <r>
      <rPr>
        <sz val="10"/>
        <rFont val="Segoe UI Semilight"/>
        <family val="2"/>
      </rPr>
      <t>• AEMO has developed a pack for circulation to small participants which provides an overview of the 5MS Program, the stakeholder engagement framework and readiness reporting. This will be circulated to an extensive mailing list post AEMC on the proposed 12-month deferral (i.e. late July / early August 2020)</t>
    </r>
  </si>
  <si>
    <t>AEMO presented engagement plan at PCF #3, and is now executing plan. Risk to be reviewed in mid-2019
AEMO has sent an email providing information about the 5MS website and working groups to the following registered market participant groups that are not already on 5MS mailing list: SGAs, Large End-Users, Retailers. Currently progressing with Generators. 
The Clean Energy Council issued an email to all their members on behalf of AEMO and included a note in their newsletter.</t>
  </si>
  <si>
    <t>R02</t>
  </si>
  <si>
    <t>Systems</t>
  </si>
  <si>
    <r>
      <t xml:space="preserve">Risk that there is one or more participants </t>
    </r>
    <r>
      <rPr>
        <sz val="10"/>
        <color rgb="FFFF0000"/>
        <rFont val="Segoe UI Semilight"/>
        <family val="2"/>
      </rPr>
      <t>that are not considered critical mass</t>
    </r>
    <r>
      <rPr>
        <sz val="10"/>
        <rFont val="Segoe UI Semilight"/>
        <family val="2"/>
      </rPr>
      <t xml:space="preserve"> aren’t ‘ready’ at go-live</t>
    </r>
  </si>
  <si>
    <t>Participants may not be ready at rule commencement dates resulting in inadequate systems to operate within new market conditions and an inability to fully or effectively participate in the market. Impact is to the participant rather than compromising a critical capability required for market go-live.</t>
  </si>
  <si>
    <t>Systems / Readiness Workstream</t>
  </si>
  <si>
    <t>Major</t>
  </si>
  <si>
    <t>• AEMO and Industry have commenced Readiness Workstream activities in consultation with industry via the Readiness Working Group (RWG).
• Industry Interim Readiness Reporting (IRR) completed, ahead of finalisation of the Industry Readiness Reporting Plan.
Commencing Readiness Reporting end of Jan 2020
• AEMO identified critical participant categories i.e. metering businesses.
• Technical Specification documentation delivered at milestones to prevent impact on participant program delivery
• Provision of targeted information sessions to support participant understanding of systems and transition requirements</t>
  </si>
  <si>
    <t>Medium</t>
  </si>
  <si>
    <t>↓</t>
  </si>
  <si>
    <t xml:space="preserve">• AEMO will facilitate the development of a testing plan through the Readiness workstream. 
• AEMO will engage through the PCF and targeted participant focus groups to ensure that participants have adequate transition plans in place. 
• AEMO will provide reports of test outcomes and progress against planned milestones. 
• AEMO will develop a Market Readiness strategy to provide clarity and certainty that will assist participant planning. 
• AEMO will prepare an Industry Readiness Reporting Plan, to provide a clear picture on participant readiness at key milestones throughout the program (which can feed into management actions that can be addressed through the PCF and EF). 
</t>
  </si>
  <si>
    <r>
      <rPr>
        <strike/>
        <sz val="10"/>
        <color rgb="FFFF0000"/>
        <rFont val="Segoe UI Semilight"/>
        <family val="2"/>
      </rPr>
      <t xml:space="preserve">Risk description reworded to provide distinction from R19 after discussion with PCF#25 and RWG#15
This risk rating focuses on the impact to a participant where that participant is not ready at the rule commencement dates. In many cases, this would have a low risk rating to the market i.e. the market could still function appropriately without this participant or group of participants.
RWG are considering closing this risk as it was opened before the critical capability was defined. R02 is a likely risk but would only have an impact on the market if the participant that was not ready contributed to the critical capability. This risk is covered by R19
</t>
    </r>
    <r>
      <rPr>
        <sz val="10"/>
        <color rgb="FFFF0000"/>
        <rFont val="Segoe UI Semilight"/>
        <family val="2"/>
      </rPr>
      <t>RWG July 21 - Residual Likelihood –possible 
Residual Consequence –major – reduce to minor as market stability will be achieved with critical mass of participants
Residual rating – changes from significant to medium
Trend: Worsened reflecting an increase in at risk and late activities for GS Population and in specific criteria for both retailer and generator participant categories</t>
    </r>
  </si>
  <si>
    <t>R03a</t>
  </si>
  <si>
    <t>Closed</t>
  </si>
  <si>
    <t>Procedures</t>
  </si>
  <si>
    <t>Resource constraints over summer periods</t>
  </si>
  <si>
    <t xml:space="preserve">Procedure consultations may be overlooked or under-resourced by participants if they occur during the summer period, resulting in an inability to participate and provide informed feedback </t>
  </si>
  <si>
    <t>Procedures Workstream</t>
  </si>
  <si>
    <t xml:space="preserve">• Transparent schedule for Procedures consultation activities
</t>
  </si>
  <si>
    <t>Unlikely</t>
  </si>
  <si>
    <t>• Procedures work to be completed as scheduled by Dec 2019
• Clear communication to PCF, PWG, RWG and SWG on any potential Procedures issues to avoid summer resource constraints</t>
  </si>
  <si>
    <t>R03b</t>
  </si>
  <si>
    <t>Participation in Market Trials may be overlooked or under-resourced by participants if they occur during the summer period, resulting in an inability to complete testing activities ahead of go-live</t>
  </si>
  <si>
    <t>Systems / Readiness Manager</t>
  </si>
  <si>
    <t xml:space="preserve">• Current controls in industry testing don't require summer testing.
• AEMO working with participants through the forums and working groups to ensure that the schedule is reasonable and understood with adequate advanced notice for consultation and testing requirements.
• Participants providing feedback on AEMO's program timeline and readiness proposals. </t>
  </si>
  <si>
    <t>• AEMO to deliver a Market Trial strategy by 20-Jan-20 which takes into consideration likely downtime by users</t>
  </si>
  <si>
    <t>PCF#18 closed risks as summer period has occurred.</t>
  </si>
  <si>
    <t>R04</t>
  </si>
  <si>
    <t>Program</t>
  </si>
  <si>
    <t xml:space="preserve">AEMO Big bang approach  </t>
  </si>
  <si>
    <t xml:space="preserve">AEMO systems for bids/offers and meter data all going live at once on 1 October 2021, results in a failure of go live. </t>
  </si>
  <si>
    <t>Systems  / Readiness Workstream</t>
  </si>
  <si>
    <t>Extreme</t>
  </si>
  <si>
    <t>• Staged approach to procedure implementation in preparation for Rule go-live. 
• Systems Staging Environment available from Nov-2019.
• AEMO to begin distributing information on the readiness workstream from Mar-May 2019, with a more detailed view of industry testing and the cutover for the June 2019 PCF.</t>
  </si>
  <si>
    <t xml:space="preserve">Possible </t>
  </si>
  <si>
    <t>Significant</t>
  </si>
  <si>
    <t>↑</t>
  </si>
  <si>
    <t xml:space="preserve">• AEMO system implementation to be completed in advance. 
• AEMO to consult with industry to confirm market testing dates to further mitigate risks 
• Participants will be using the new systems prior to Rule go-live  
• AEMO to consider limitations of current Rule drafting 
• Procedure go-live action plans will be discussed and developed through the PWG and released as part of the consultation process 
• Readiness workstream to delivery drafts of the industry test strategy and transition and cutover plan  (Q3 2019)
</t>
  </si>
  <si>
    <r>
      <rPr>
        <strike/>
        <sz val="10"/>
        <color rgb="FFFF0000"/>
        <rFont val="Segoe UI Semilight"/>
        <family val="2"/>
      </rPr>
      <t xml:space="preserve">Residual likelihood changed to "unlikely" and trend changes to "improving" AEMO remains on track to deliver the stagged go-live approach in March and April 2021. As agreed at RWG#15
RWG to consider closing this risk post Settlements go-live
</t>
    </r>
    <r>
      <rPr>
        <sz val="10"/>
        <rFont val="Segoe UI Semilight"/>
        <family val="2"/>
      </rPr>
      <t xml:space="preserve">
</t>
    </r>
    <r>
      <rPr>
        <sz val="10"/>
        <color rgb="FFFF0000"/>
        <rFont val="Segoe UI Semilight"/>
        <family val="2"/>
      </rPr>
      <t xml:space="preserve">RWG July 21 - AEMO is proposing to close this risk as the four major releases have been deployed </t>
    </r>
  </si>
  <si>
    <t>R05</t>
  </si>
  <si>
    <t xml:space="preserve">Unintended consequences of Rule as drafted </t>
  </si>
  <si>
    <t>Rule drafting that results in unintended operational implementation impacts or inefficiencies, requiring further rule change amendments, resulting in impacting program delivery.</t>
  </si>
  <si>
    <t xml:space="preserve">Systems / Readiness Workstream </t>
  </si>
  <si>
    <t>• AEMO to engage with participants to identify issues
• Engage with the AEMC to rectify as inconsistencies identified
• AEMC completed rules amendment process in Aug-2019</t>
  </si>
  <si>
    <t>No change</t>
  </si>
  <si>
    <t>R06</t>
  </si>
  <si>
    <t>Interaction with other industry changes that have already been adopted through rule changes</t>
  </si>
  <si>
    <t>Significant regulatory changes across the energy sector will stretch resources allocated to market change programs, resulting in potential impacts to participants resourcing and program delivery.</t>
  </si>
  <si>
    <t>Business Advocate / Program Workstream</t>
  </si>
  <si>
    <t xml:space="preserve">
• Participants and AEMO to perform 5MS risk assessment when responding to proposed regulatory changes
• Participants and AEMO to advocate to the regulatory change authority if risk to 5MS is material
• PCF to escalate to the Executive Forum where industry-wide risks from a proposed regulatory initiative include timeline slippage for 5MS
• AEMO to internally align where other program procedure and system impacts overlap 
•  Establishment of the Regulatory Roadmap Consultative Group
</t>
  </si>
  <si>
    <t>Review the impact of the change to timeline on this risk through feedback from participants and the Readiness Reporting #6 and reassess risk at RWG
AEMO is establishing an industry facing Integration Coordination Forum 
AEMO proposes that this risk remains as “significant” but that the trend changes to stable</t>
  </si>
  <si>
    <t>R09</t>
  </si>
  <si>
    <r>
      <t xml:space="preserve">This risk focuses on the demand on industry resources as a result of change programs such as WDR and Customer Switching. 
This risk is still present in working group discussions and further work is progressing on finalising details of the joint timeline.
</t>
    </r>
    <r>
      <rPr>
        <strike/>
        <sz val="10"/>
        <rFont val="Segoe UI Semilight"/>
        <family val="2"/>
      </rPr>
      <t xml:space="preserve">
</t>
    </r>
    <r>
      <rPr>
        <sz val="10"/>
        <rFont val="Segoe UI Semilight"/>
        <family val="2"/>
      </rPr>
      <t xml:space="preserve">AEMO updated regulatory implementation roadmap in Feb-21
Trend changed to worsened at the Jan-21 PCF.
 Regulatory Implementation Roadmap has been updated
Detailed Implementation Scheduled has been developed and shared with industry
New Retail go-live date does not impact this risk
</t>
    </r>
    <r>
      <rPr>
        <sz val="10"/>
        <color rgb="FFFF0000"/>
        <rFont val="Segoe UI Semilight"/>
        <family val="2"/>
      </rPr>
      <t>No change to risk since last review
Residual Likelihood - remains as possible
Residual Consequence - remains as major
Residual rating - remains as significant
Trent: neutral</t>
    </r>
  </si>
  <si>
    <t>R07</t>
  </si>
  <si>
    <t>Potential implications for financial markets</t>
  </si>
  <si>
    <t>Financial markets may not be ready for changes to financial instruments and products, resulting in AFMA and ASX inability to provide financial instruments and products/contracts</t>
  </si>
  <si>
    <t>Business Advocate / Executive Forum</t>
  </si>
  <si>
    <t>• AEMO to engage with AFMA, ASX and other trading platforms, and update PCF on interactions as required.
• EF engagement / briefing with AFMA on risks and issues</t>
  </si>
  <si>
    <t>• AEMO to contact AFMA to ensure a representative is invited to the General Information Session.</t>
  </si>
  <si>
    <t>I04</t>
  </si>
  <si>
    <t xml:space="preserve">ASX 5-min contracts are now live. </t>
  </si>
  <si>
    <t>R08</t>
  </si>
  <si>
    <t>PWG</t>
  </si>
  <si>
    <t>Procedure changes arising from program implementation and testing activities</t>
  </si>
  <si>
    <t>Further procedure changes arising from program activity, results in impact to AEMO and participants program implementation and failure to be ready at go-live</t>
  </si>
  <si>
    <t xml:space="preserve">Systems  / Readiness / Procedures
</t>
  </si>
  <si>
    <t>• PWG will remain as a forum to address any Procedures issues as they arrive; remain in abeyance until such time
• AEMO to consider including option of further round of procedure change prior to 5MS go live 
• RWG and SWG to identify possible issues and amend as soon as possible. 
• AEMO to manage the scope of the procedural change / likelihood</t>
  </si>
  <si>
    <t>• AEMO to manage in accordance with the process outlined in Procedures transition update at PCF #11
• AEMO to provide continual updates via 5MS forums (inc. PWG via email) if/when this scenario arises</t>
  </si>
  <si>
    <t>AEMO proposing to change Residual Likelihood to "Unlikely" because development and AEMO's implemnetation is well progressed. 
No change</t>
  </si>
  <si>
    <t>Impact to 5MS from other rule changes that are being considered</t>
  </si>
  <si>
    <t>Future rule changes could affect the implementation of 5MS, resulting in impacts to industry program implementation timelines</t>
  </si>
  <si>
    <t>• AEMC must complete thorough assessments as part of any rules change proposals, seek advice from industry and AEMO. 
• Exec Forum to continue to monitor</t>
  </si>
  <si>
    <t>• AEMO and industry to participate in rule change processes and to advise AEMC of potential 5MS implications. 
• Escalate to EF should road blocks or slippage occur. 
• Participants to engage through the AEC and the ENA. 
AEMO proposes to reduce the Residual Likelihood to “unlikely”, giving an overall rating of Medium. Trend remains improving as time progresses.</t>
  </si>
  <si>
    <r>
      <rPr>
        <strike/>
        <sz val="10"/>
        <color rgb="FFFF0000"/>
        <rFont val="Segoe UI Semilight"/>
        <family val="2"/>
      </rPr>
      <t xml:space="preserve">Currently there are no further rule changes being considered that would impact 5MS. Given there are 10 mths until 5MS rule commencement, PCF #28 (01-Dec-20) agreed  to reduce the likelihood of this risk from “likely” to “possible” and to keep the trend as improving. This results in a residual risk rating of “Significant”
There are currently no rules in the AEMC process that would impact 5MS. Given the standard AEMC process is a minimum of 6 months, the risk of a new rule being passed before 01-Oct-21 that would  impact 5MS is reduced.
Retail delay does not impact this risk. 
</t>
    </r>
    <r>
      <rPr>
        <sz val="10"/>
        <rFont val="Segoe UI Semilight"/>
        <family val="2"/>
      </rPr>
      <t xml:space="preserve">
</t>
    </r>
    <r>
      <rPr>
        <sz val="10"/>
        <color rgb="FFFF0000"/>
        <rFont val="Segoe UI Semilight"/>
        <family val="2"/>
      </rPr>
      <t>PCF June 21 - Residual Likelihood – reduce from possible to unlikely as 4 months remaining until 1 October. Standard AEMC rule change process is 6 months. Expedited process would need to be used which is an exceptional process.
Residual Consequence – remains as major
Residual rating – reduces from significant to medium as a result of the change to likelihood
Trend: improving as no further rule changes are being considered close to 1 October that would impact 5MS.
PCF July 21 - Residual Likelihood – remains as unlikely
Residual Consequence – remains as major
Residual rating – remains as medium
Trend: improving as no further rule changes are being considered close to 1 October that would impact 5MS.</t>
    </r>
    <r>
      <rPr>
        <sz val="10"/>
        <rFont val="Segoe UI Semilight"/>
        <family val="2"/>
      </rPr>
      <t xml:space="preserve">
</t>
    </r>
  </si>
  <si>
    <t>R10</t>
  </si>
  <si>
    <t>AGL</t>
  </si>
  <si>
    <t>Vendor contract negotiation timelines</t>
  </si>
  <si>
    <t>Milestones may not be met due to required time for participant's vendors contract negotiation after 5MS technical specifications to be released, resulting in participants inability to be ready at go-live</t>
  </si>
  <si>
    <t>Program Consultative Forum</t>
  </si>
  <si>
    <t>• Build sufficient time into program delivery by AEMO
• AEMO engaged with participants to identify issues through Readiness Reporting and participants provided updates to the PCF regarding vendor performance
• AEMO to provide participants with clarifications regarding technical specification status - ie. likely change from draft to final
• AEMO hold/maintain a collated list of vendors, with participants asked to supply vendor details 
• AEMO to hold Vendor Information sessions</t>
  </si>
  <si>
    <t xml:space="preserve">• AEMO to hold a vendor briefing session in September 2020. 
• Participants to provide updates to vendor delivery as part of Readiness reporting 
</t>
  </si>
  <si>
    <t>No risks currently being raised via readiness reporting</t>
  </si>
  <si>
    <t>R11</t>
  </si>
  <si>
    <t>Origin</t>
  </si>
  <si>
    <t>The AEMO business and operations are not ready for 5MS Rule Commencement on 1 Oct 21</t>
  </si>
  <si>
    <t>The AEMO business may not be ready to deliver the full extent of the 5MS deliverables by 5MS and GS rule commencement including business processes and resource training, results in failure of Go Live for 5MS and GS Program</t>
  </si>
  <si>
    <t>Systems Workstream</t>
  </si>
  <si>
    <t>L1 and L2 milestones have been established. Updated milestones pack is published monthly on the 5MS webpages.
AEMO reporting business readiness through frequent Readiness Reporting. Results discussed at RWG and PCF. AEMO providing monthly updates at PCF.</t>
  </si>
  <si>
    <t>Proposing that trend be set as stable as status through readiness reporting has not changed. 
Continue to monitor through Readiness Reporting</t>
  </si>
  <si>
    <r>
      <t xml:space="preserve">Trend changed to "worsened" at Jan PCF as a result of Retail go-live delay. Pressures remain on business readiness due to delays in Testing and internal readiness, trend should be remain Worsened.
This will be further assessed and reported through Readiness Round 8.
Reviewed at RWG 06-Apr.
As reported through AEMO’s Readiness Report, the Retail workstream within the 5MS Program is amber which is impacting AEMO’s overall Readiness.
Progress on the Retail Go-Live is being monitored through monthly checkpoints with the PCF.
Currently, AEMO remains on track for Retail Go-Live on 31-May.
Pressures remain on business readiness due to delays in Testing and internal readiness, trend should be remain Worsened.
This will be further assessed and reported through Readiness Round 8.
</t>
    </r>
    <r>
      <rPr>
        <sz val="10"/>
        <color rgb="FFFF0000"/>
        <rFont val="Segoe UI Semilight"/>
        <family val="2"/>
      </rPr>
      <t xml:space="preserve">June 21 - Residual Likelihood – remains as unlikely
Residual Consequence – remains as major
Residual rating – remains as medium
Trend: improving as AEMO progresses with Retail releases and preparation for Market Trial is underway
RWG July 21 - Residual Likelihood – remains as unlikely
Residual Consequence – remains as major
Residual rating – remains as medium
Trend: improving as AEMO progresses with Retail releases and preparation for 5MS operation is in progress
July 21 - Residual Likelihood – remains as unlikely
Residual Consequence – remains as major
Residual rating – remains as medium
Trend: worsened – noting the heightened risk profile associated with Market Trial
AEMO progresses with Retail releases and Market Trial commences as scheduled </t>
    </r>
  </si>
  <si>
    <t>R12</t>
  </si>
  <si>
    <t>Unexpected impact to B2B Procedures</t>
  </si>
  <si>
    <t>Unexpected impacts to B2B procedures following consultation on market procedures, resulting in requirements for changes that may impact system design</t>
  </si>
  <si>
    <t>Readiness / Procedures Workstream</t>
  </si>
  <si>
    <r>
      <rPr>
        <b/>
        <sz val="10"/>
        <rFont val="Segoe UI Semilight"/>
        <family val="2"/>
      </rPr>
      <t>AEMO propsosing to close:</t>
    </r>
    <r>
      <rPr>
        <sz val="10"/>
        <rFont val="Segoe UI Semilight"/>
        <family val="2"/>
      </rPr>
      <t xml:space="preserve">
• 5MS/GS changes have been completed through the 5MS procedures workstream
• The ‘expected’ 5MS impacts to B2B procedures are being consulted upon now with majority stakeholder support for AEMO’s suggested changes (file size and transaction limits)
• No unexpected impacts have been raised via 5MS forums or B2B WG/IEC
• There are many retail and B2B procedure changes currently occurring (and will occur into the future) as a result of multiple, major market reforms. These processes are being managed by the Market Change team to ensure a coordinated approach and consistency. 
• Therefore the risk of consequential B2B procedure changes are best managed as BAU through the Market Change team and relevant stakeholder forums
</t>
    </r>
  </si>
  <si>
    <t>R13</t>
  </si>
  <si>
    <t>Consequential impact from 5MS/GS implementation amendments</t>
  </si>
  <si>
    <t>5MS/GS implementation amendments rule may result in unforseen Procedure changes, resulting in delays to system delivery.</t>
  </si>
  <si>
    <t>• AEMO and AEMC both ran consultation processes with industry on the proposed changes prior to AEMC making the rule change</t>
  </si>
  <si>
    <t>• AEMO and industry personnel to consider the implementation amendments when working through procedure and system changes
• AEMO and industry personnel to raise any identified issues with the rule as written with the 5MS program for assessment.</t>
  </si>
  <si>
    <t>R14</t>
  </si>
  <si>
    <t>Readiness</t>
  </si>
  <si>
    <t>RWG</t>
  </si>
  <si>
    <t>Metering implementation activities affecting participant business functions during transitional period</t>
  </si>
  <si>
    <t>Potential for disconnect between Procedure effective dates and required transitional activities. Need to consider interdependencies between Participants (e.g. MDPs and Retailers)</t>
  </si>
  <si>
    <t xml:space="preserve">Readiness Working Group </t>
  </si>
  <si>
    <t>- Metering Transition Plan
- Industry Readiness Reporting
- Industry engagement/visibility of requirements - Readiness Working Group and Transition Focus Group</t>
  </si>
  <si>
    <t xml:space="preserve">
• Continued active management of MTP by AEMO and industry (as per controls)</t>
  </si>
  <si>
    <t>C1- C5</t>
  </si>
  <si>
    <t>Continues to be managed through MTP and monitored through readiness reporting.
                                                                                                                                                                                                                                                                Trend changed to Worsened at AA30fff as a restil of Retail go-live delay</t>
  </si>
  <si>
    <t>R15</t>
  </si>
  <si>
    <t>Potential impacts from AEMO accreditation resource and timing constraints</t>
  </si>
  <si>
    <t>Resource and timing constraints for AEMO may result in delays to accreditation updates in timeframe required for transition activity</t>
  </si>
  <si>
    <t>- Accreditation update plan (includes approach and timeframes)
- Industry Readiness Reporting (to monitor progress and escalate as required)
- Review AEMO resourcing and timing once pre-accreditation meetings have occurred
- Accredited MDP to be engaged to provide required metering data
- Metering Transition Plan 
- Back-up accreditation resourcing has been identified</t>
  </si>
  <si>
    <t xml:space="preserve">• Continued active management of Accreditation update plan by AEMO and industry (as per controls)
</t>
  </si>
  <si>
    <t>C1 - C4</t>
  </si>
  <si>
    <r>
      <rPr>
        <sz val="10"/>
        <rFont val="Calibri"/>
        <family val="2"/>
        <scheme val="minor"/>
      </rPr>
      <t>- Continued to review participant changes and timing. Currently stable. ​
- Activities A124/AA132: Review scope and scale of change with AEMO – mostly complete​
- Now dependent on MSP delivery against established plans. ​</t>
    </r>
  </si>
  <si>
    <t>R16</t>
  </si>
  <si>
    <t>Potential impacts from MSP accreditation resource and timing constraints</t>
  </si>
  <si>
    <t>Resource and timing constraints for MSP participants may result in delays to accreditation updates in timeframe required for transition activity</t>
  </si>
  <si>
    <t>- Accreditation update plan (includes approach and timeframes)
- Industry Readiness Reporting (to monitor progress and escalate as required)
- Review Participant resourcing and timing once pre-accreditation meetings have occurred
- Ongoing engagement between AEMO metering team and participants</t>
  </si>
  <si>
    <t>• Continued active management of Accreditation update plan by AEMO and industry (as per controls)</t>
  </si>
  <si>
    <t>- Continued to review participant changes and timing. Currently stable. ​
- Activities A124/AA132: Review scope and scale of change with AEMO – mostly complete​
- Now dependent X18on MSP delivery against established plans</t>
  </si>
  <si>
    <t>R17</t>
  </si>
  <si>
    <t>Industry 'big bang' approach</t>
  </si>
  <si>
    <t>Potential for Participant systems to fail at go-live due to insufficient transitional provisions e.g. market trial participation and staged system implementation resulting in market disruption (meter data flows and standing data flows)</t>
  </si>
  <si>
    <t>- Staged transition approach as defined in Transition and Test plans
- Execution of the Metering Transition Plan will result in criticial transactions going live before market commencement
- Critical participants identified and commitment towards transition dates monitored
- Industry Readiness Reporting
- Industry engagement/visibility of requirements - Readiness Working Group, Transition Focus Group, Industry Testing Working Group
- Industry Test Plans
- Transition and Test Strategies
- Participants may engage in bilateral testing</t>
  </si>
  <si>
    <t>Continued active management of metering transition plan timeframes and development of consolidated industry view
progression of market trial test plans, including participant commitments to participation</t>
  </si>
  <si>
    <t>Review regularly - Readiness Reporting, 
after Metering Transition Plan and Readiness Reporting Plan is finalised</t>
  </si>
  <si>
    <t>TBC</t>
  </si>
  <si>
    <t>C1 , C3, C6</t>
  </si>
  <si>
    <r>
      <rPr>
        <sz val="10"/>
        <rFont val="Calibri"/>
        <family val="2"/>
        <scheme val="minor"/>
      </rPr>
      <t xml:space="preserve">-86% of participants that responded to Round 3 have stated they intend to participate in market trials​
-Limited number are looking to transact in 5-min data prior to commencement date​
-Action: continue to monitor through readiness reporting. ​
-Trend remain “improving” </t>
    </r>
  </si>
  <si>
    <t>R18</t>
  </si>
  <si>
    <t xml:space="preserve">Potential for implementation approach to materially increase Program costs </t>
  </si>
  <si>
    <t>Inefficient implementation of 5MS/GS rule change resulting in increased overall industry cost (i.e. greater cost impact to customers)</t>
  </si>
  <si>
    <t>Program Manager / Business Advocate</t>
  </si>
  <si>
    <t xml:space="preserve">• Implementation amendments rule change used to address several inefficient elements of the 5MS and GS rule.
• Consultation on procedures and technical design to allow inefficient elements to be identified early in implementation.
• AEMO has sought participant input on opportunities to reduce industry impact through focus groups and dedicated Reconciliation Support Workshop. 
• Several opportunities have been identified, which have been explored through change request process
• Participants to advise of any further opportunities to reduce industry impact, which AEMO can consider through change request process. </t>
  </si>
  <si>
    <t>This risk should be reviewed after AEMO has completed its review of costs
Mitigations as described in R34 to reduce impact on participant programs</t>
  </si>
  <si>
    <t>C15, C17, C21, C22, C23, C27, C29, C32</t>
  </si>
  <si>
    <t>AEMO is currently reviewing the AEMO costs associated with a change in Retail Go-Live date. 
Potential for increase in participant program costs depending on individual participant circumstances 
Proposing to increase the residual likelihood to Likely and Residual Consequence to Moderate which will increase the rating to Significant
Trend changed to Worsened at Jan PCF
AEMO presented approach to consulting on cost recovery and fees at Executive Forum</t>
  </si>
  <si>
    <t>R19</t>
  </si>
  <si>
    <t>Risk of a critical mass of participants not being ready at identified critical path milestones</t>
  </si>
  <si>
    <t>Critical capability of participants fail to meet expected industry Readiness critical path milestones, resulting in failure to be ready for go-live and impacting the proper functioning of the market.</t>
  </si>
  <si>
    <t>- Metering Transition Plan
- Critical participants identified and commitment towards transition dates monitored
- Industry Readiness Reporting
- Industry engagement/visibility of requirements - Readiness Working Group and Transition Focus Group
- Industry Test Plan
- Transition and Test Strategies
- Contingency</t>
  </si>
  <si>
    <t>PCF sought further review by RWG. Continue to monitor through Readiness Reporting
Continue to monitor through Readiness Reporting</t>
  </si>
  <si>
    <t>C3 - C6</t>
  </si>
  <si>
    <r>
      <rPr>
        <b/>
        <strike/>
        <sz val="10"/>
        <color rgb="FFFF0000"/>
        <rFont val="Calibri"/>
        <family val="2"/>
        <scheme val="minor"/>
      </rPr>
      <t xml:space="preserve">AEMO proposes:  </t>
    </r>
    <r>
      <rPr>
        <strike/>
        <sz val="10"/>
        <color rgb="FFFF0000"/>
        <rFont val="Calibri"/>
        <family val="2"/>
        <scheme val="minor"/>
      </rPr>
      <t xml:space="preserve">
- Trend is steady
All participants from readiness reporting indicated intention to participate in Market trials, scoping of approaches and plans in progress
- Further action:  continued development of test scopes and approach
- Review risk regularly post readiness reporting
- Identified "essential capabilty" which will be the focus of readiness assessments 
Risk description unpated to provide clarity and distinction from R02 after discussion with PCF25 and RWG15.
This risk relates to the impact to the market if a critical capability of participants is not ready. If this risk was realised proper market functioning would not be possible. The residual risk rating of Medium takes into account the mitigation measures that are in place. 
Results of Readiness Reporting Round 6 shows that critical capability of respondents is green, on track and stable.
RWG 06-Apr agreed that trend remains stable and rating remains Medium
As R34.
</t>
    </r>
    <r>
      <rPr>
        <sz val="10"/>
        <rFont val="Calibri"/>
        <family val="2"/>
        <scheme val="minor"/>
      </rPr>
      <t xml:space="preserve">
</t>
    </r>
    <r>
      <rPr>
        <sz val="10"/>
        <color rgb="FFFF0000"/>
        <rFont val="Calibri"/>
        <family val="2"/>
        <scheme val="minor"/>
      </rPr>
      <t>PCF June 21 - Residual Likelihood – remains as unlikely, key 
Residual Consequence – remains as major
Residual rating – remains as medium
Trend: worsened -reflecting the reduced time post Market Trial
RWG July 21 - Residual Likelihood – remains as unlikely, key 
Residual Consequence – remains as major
Residual rating – remains as medium
Trend: worsened – multiple MSPs are reporting metering transition activities with minimal schedule contingency to compliance obligations 
PCF July 21 - Residual Likelihood – changes from unlikely to possible based on the Readiness Reporting Round 8 responses 
Residual Consequence – remains as major
Residual rating – changes from medium to significant as a result of increased likelihood 
Trend: worsened 
Current schedules have reduced or eliminated the schedule contingency for the upgrade of a number of essential meters, with no effective contingency solution currently fully available in event of non-delivery</t>
    </r>
  </si>
  <si>
    <t>R20</t>
  </si>
  <si>
    <t>Risk of AEMO cutover failure</t>
  </si>
  <si>
    <t xml:space="preserve">There is a risk that AEMO systems will not go-live as scheduled with the planned cutover window (MDM cutover) resulting in an impact to participants' processes and market operations </t>
  </si>
  <si>
    <t>Readiness Working Group</t>
  </si>
  <si>
    <t>- Cutover Planning
- Dress rehearsals
- Transition and Test Strategies
- Defined rollback approach
- Industry Go-Live Plans</t>
  </si>
  <si>
    <t>C7 - C12</t>
  </si>
  <si>
    <t>RWG July 21 - AEMO is proposing to close this risk as the Retail IT Platform (MDM cutover) was executed successfully.</t>
  </si>
  <si>
    <t>R21</t>
  </si>
  <si>
    <r>
      <t xml:space="preserve">Risk of degraded operational performance </t>
    </r>
    <r>
      <rPr>
        <sz val="10"/>
        <color rgb="FFFF0000"/>
        <rFont val="Segoe UI Semilight"/>
        <family val="2"/>
      </rPr>
      <t>at 5MS Rule Commencement</t>
    </r>
    <r>
      <rPr>
        <sz val="10"/>
        <rFont val="Segoe UI Semilight"/>
        <family val="2"/>
      </rPr>
      <t xml:space="preserve"> </t>
    </r>
    <r>
      <rPr>
        <strike/>
        <sz val="10"/>
        <color rgb="FFFF0000"/>
        <rFont val="Segoe UI Semilight"/>
        <family val="2"/>
      </rPr>
      <t>go-live</t>
    </r>
  </si>
  <si>
    <t xml:space="preserve">Risk of degraded operational performance at go-live </t>
  </si>
  <si>
    <t>- Scope and availability of adequate performance testing
- Performance testing roles and responsibilities to be defined
- Existing BAU procedures and processes
- Design of meter data processes and volume testing performed by AEMO</t>
  </si>
  <si>
    <t>C13 - C19</t>
  </si>
  <si>
    <t>RWG July 21 - Residual Likelihood – unlikely
Residual Consequence –major
Residual rating – medium
Trend: redefined - neutral
Proposing that this risk is no longer open for the systems cutover, however may still exist for the cutover to 5MS on the rule commencement date.
This risk is mitigated through performance and volume testing</t>
  </si>
  <si>
    <t>R22</t>
  </si>
  <si>
    <t>Introduction of 5MS capability and architecture increases risk of system unavailability post cutover</t>
  </si>
  <si>
    <t>There is a risk that subsequent to the deployment or upgrade the market system becomes unavailable for an extended period due to malfunction</t>
  </si>
  <si>
    <t>- Existing AEMO recovery processes
- Post go-live support
- Contingency planning
- Extensive testing via SIT, UAT and Performance testing
-Phased approach to go-live</t>
  </si>
  <si>
    <t>C20 - C22</t>
  </si>
  <si>
    <t>RWG July 21 - Residual Likelihood – reducing from unlikely to rare since two weeks have passed since Retail Go-Live without significant event.
Residual Consequence – major – no change
Residual rating – Reduces from significant to medium
Trend: Changing from neutral to improving</t>
  </si>
  <si>
    <t>R23</t>
  </si>
  <si>
    <t xml:space="preserve">Readiness </t>
  </si>
  <si>
    <t xml:space="preserve">RWG </t>
  </si>
  <si>
    <r>
      <t xml:space="preserve">Major event occurs at cutover </t>
    </r>
    <r>
      <rPr>
        <sz val="10"/>
        <color rgb="FFFF0000"/>
        <rFont val="Segoe UI Semilight"/>
        <family val="2"/>
      </rPr>
      <t>to 5MS Rule Commentment</t>
    </r>
  </si>
  <si>
    <t>Risk that a major market event (e.g. load shedding) occurs at at timeframe scheduled for go-live resulting in increased risk or impact to planned activity</t>
  </si>
  <si>
    <t>- Utilise exisiting AEMO Governance processes for decision making based on the circumstances at the time
- Utilise exisiting 5MS governance forums for communicating and managing industry repsonse (PCF, Exec Forum)</t>
  </si>
  <si>
    <t>C23</t>
  </si>
  <si>
    <r>
      <rPr>
        <b/>
        <strike/>
        <sz val="10"/>
        <color rgb="FFFF0000"/>
        <rFont val="Calibri"/>
        <family val="2"/>
        <scheme val="minor"/>
      </rPr>
      <t xml:space="preserve">AEMO proposes:  </t>
    </r>
    <r>
      <rPr>
        <strike/>
        <sz val="10"/>
        <color rgb="FFFF0000"/>
        <rFont val="Calibri"/>
        <family val="2"/>
        <scheme val="minor"/>
      </rPr>
      <t xml:space="preserve">
- Trend  is stable, cutover plans will include confirmation of event status pre go-live
- Further action:  none
- Review risk: next readiness reporting cycle
</t>
    </r>
    <r>
      <rPr>
        <sz val="10"/>
        <color rgb="FFFF0000"/>
        <rFont val="Calibri"/>
        <family val="2"/>
        <scheme val="minor"/>
      </rPr>
      <t xml:space="preserve">
RWG July 21 - Residual Likelihood – unlikely
Residual Consequence –major
Residual rating – medium
Trend: redefined - neutral
Proposing that this risk is no longer open for the systems cutover, however may still exist for the cutover to 5MS on the rule commencement date.
AEMO has mitigated this risk through early systems cutover
This risk is mitigated through following AEMO BAU procedures for managing major events. </t>
    </r>
  </si>
  <si>
    <t>R24</t>
  </si>
  <si>
    <t>Not enough participants for Market Trials</t>
  </si>
  <si>
    <t xml:space="preserve">Risk that there is not enough critical mass of participants, or differentiation in participant types to complete Market Trials
</t>
  </si>
  <si>
    <t>- Define minimum requirement for each phase of Market Trials (numbers of participants for each participant type)
- Industry Readiness Reporting
- Utilise existing 5MS governance forums for escalation to resolve underlying issues (PCF, Exec Forum)</t>
  </si>
  <si>
    <t>C24</t>
  </si>
  <si>
    <t>RWG July 21 - Residual Likelihood – unlikely 
Residual Consequence – Major
Residual rating – Medium
Trend: Changing from neutral to improving as 30 participants are registered for Market Trials across all major participant groups</t>
  </si>
  <si>
    <t>R25</t>
  </si>
  <si>
    <t>Approach to GS Standing Data Updates</t>
  </si>
  <si>
    <t>Risk that uncertainty on the population approach for MSTATS Standing data changes for Global Settlelemnt will result in participant exceptions</t>
  </si>
  <si>
    <t>Expand approach to MTP to ensure consistency of understanding on timing and approach</t>
  </si>
  <si>
    <t>Low</t>
  </si>
  <si>
    <t>August</t>
  </si>
  <si>
    <t/>
  </si>
  <si>
    <t>R26</t>
  </si>
  <si>
    <t>Impact of Covid-19 resulting in participants and / or AEMO being unable to meet 5MS Program timelines</t>
  </si>
  <si>
    <t xml:space="preserve">There is a risk that the spread of Covid-19 and the need for resources to work from home may result in a need for resources to take leave (e.g. sick or parental), reduced rate of collaboration or productivity or difficulty performing systems changes as a result </t>
  </si>
  <si>
    <t>- Proposal to defer 5 MS and GS go-live by 12-month submitted and undergoing AEMC consultation. Decision due 09-Jul-20
- Monitoring current climate - impacts have been manageable by AEMO and Participants</t>
  </si>
  <si>
    <t xml:space="preserve">Risk trend varies by participant.  Risk trend and rating remain unchanged. Continue to monitor risk. </t>
  </si>
  <si>
    <t>The residual likelihood and consequence has been revised after the discussion at PCF#23. It was agreed that Covid-19 has not had the initially expected level of impact on participant and AEMO 5MS Programs. E.g. participants have not seen a reduction in productivity as a result of team members working from home and sick leave has not increased to the level that was discussed when the risk was first raised.
Discussion at PCF#28 01/12/20 identified that while the climate in Australia has improved, this risk remain large for those participants with offshore resources.
Impact varies by participant. No impacts to participant program status have been raised through Readiness Reporting.</t>
  </si>
  <si>
    <t>R27</t>
  </si>
  <si>
    <t>Additional costs as a result of 12-month delay</t>
  </si>
  <si>
    <t>There is a risk that a 12-month deferral will cause participants to incur additional costs and face possible impediments to delivery. At this stage, with contractual commitments made and additional contract staff engaged, delay to the program go-live date could force either: 
a) extension of contracted resources for 12 months at considerable additional cost, or 
b) release of contractors and negotiation of warranty obligations - escalating delivery risk</t>
  </si>
  <si>
    <t>- In the event that a 12 month deferral is approved, participants have the ability to elect to progress with their program according to the current timeline. This approach will be supported by AEMO in so far as feasible.
- AEMC decision making process to take into account the overall cost of a deferral</t>
  </si>
  <si>
    <t>Continue to monitor through PCF</t>
  </si>
  <si>
    <t>July - post AEMC decision</t>
  </si>
  <si>
    <t>This risk has been converted to Issue I11 after PCF#23 16-Jul-20</t>
  </si>
  <si>
    <t>R28</t>
  </si>
  <si>
    <t>AEMO Systems Deployment Cutover Risk</t>
  </si>
  <si>
    <t>The current approach to the AEMO systems deployments elements of the cutover has the Retail stream (the most complex and riskiest) going first on 9 March, then both the Dispatch and Settlements systems deployments together 3 weeks later on 1 April. There is a risk that the Retail deployment could lead to push back on the following deliveries from the 5MS program, the AEMO business and/or market participants.</t>
  </si>
  <si>
    <r>
      <t xml:space="preserve">
</t>
    </r>
    <r>
      <rPr>
        <sz val="10"/>
        <rFont val="Segoe UI Semilight"/>
        <family val="2"/>
      </rPr>
      <t>Remove the dependencies between the go-live of Retail and Settlements solutions, enabling Settlements solution to go-live before retail solution. Conduct additional Settlements testing to facilitate this 
Bidding system deployment is still separate from both Settlements and  Retail system. </t>
    </r>
  </si>
  <si>
    <r>
      <t xml:space="preserve">This specific risk was mitigated through moving the Settlements date to 19-Apr-21
The change to the Retail Go-Live requires reconsideration of the Settlements Go-Live date 
Trend is improving since the Settlement dependencies on Retail have been removed, as discussed at Jan PCF
</t>
    </r>
    <r>
      <rPr>
        <sz val="10"/>
        <color rgb="FFFF0000"/>
        <rFont val="Calibri"/>
        <family val="2"/>
        <scheme val="minor"/>
      </rPr>
      <t>RWG July 21 - agreed risk should close after Retail go-live is complete</t>
    </r>
  </si>
  <si>
    <t>R29</t>
  </si>
  <si>
    <t>Risk that participants that paused their programs will not be ready</t>
  </si>
  <si>
    <t xml:space="preserve">There is a risk that key participants that chose to pause their 5MS and GS implementation programs while they waited for the AEMC decision on the deferral and may not be able to recover the lost time under a 3-month deferral.  </t>
  </si>
  <si>
    <t>AEMO circulated a Special Readiness Survey to identify any participants that may be at risk of not being ready for the new go-live dates.
The results of this survey will be shared and discussed with the RWG and residual rating will be determined.</t>
  </si>
  <si>
    <t>No change to rating. Participants that reported they had paused their program due to the rule deferral in 2020 are not reporting delays to their program due to their shutdown</t>
  </si>
  <si>
    <t>R30</t>
  </si>
  <si>
    <t>Risk that new 5MS and GS Go-Live dates could impact other industry change programs</t>
  </si>
  <si>
    <t>The new commencement dates are closer to some other industry change programs. There is a risk that industry and AEMO resources and systems may be constrained during a period of multiple major go-lives which may lead to difficulties with timelines and system stability.</t>
  </si>
  <si>
    <t>This risk is under consideration by AEMO
Mitigation measures will be developed, as discussed in previous section on Interactions with other market changes, and the residual risk rating will be assessed.</t>
  </si>
  <si>
    <t>Identify mitigation measures
Continue to monitor through Readiness Reporting</t>
  </si>
  <si>
    <r>
      <rPr>
        <strike/>
        <sz val="10"/>
        <color rgb="FFFF0000"/>
        <rFont val="Calibri"/>
        <family val="2"/>
        <scheme val="minor"/>
      </rPr>
      <t xml:space="preserve">AEMO is currently developing an approach to managing the interdependencies between the 5MS Program and other programs including WDR and Customer Switching. ​
Proposing to leave the residual risk rating as “Significant” until the review and approach have been identified. ​
Similar risk to R06 with the inclusion of risk to system stability. 
AEMO will continue to review this risk internally to identify the risks involved within the interactions between 5MS, WDR and Customer Switching. 
Pressures remain within industry and AEMO as a result of a constrained period of multiple major go-lives. Therefore, AEMO does not proposed to change the rating. Trend remains as stable.
Rule commencement dates are not impacted by the Retail Go-live date change; therefore this risk is directly not impacted.
However, heightened risk profile of flow-on consequences to other regulatory initiatives is noted. Recommend trend is changed to worsened.
</t>
    </r>
    <r>
      <rPr>
        <sz val="10"/>
        <rFont val="Calibri"/>
        <family val="2"/>
        <scheme val="minor"/>
      </rPr>
      <t xml:space="preserve">
</t>
    </r>
    <r>
      <rPr>
        <sz val="10"/>
        <color rgb="FFFF0000"/>
        <rFont val="Calibri"/>
        <family val="2"/>
        <scheme val="minor"/>
      </rPr>
      <t>PCF June 21 - Residual Likelihood – reduce from likely to unlikely. Retail Go-Live dates have been included in the Regulatory Implementation Roadmap and any necessary changes to other programs have been made. 
Residual Consequence – remains as major
Residual rating – reduces from significant to medium as a result in change to likelihood
Trend: neutral
PCF July 21 - Residual Likelihood – reduce from likely to unlikely. Retail Go-Live dates have been included in the Regulatory Implementation Roadmap and any necessary changes to other programs have been made. 
Residual Consequence – remains as major
Residual rating – reduces from significant to medium as a result in change to likelihood
Trend: neutral</t>
    </r>
  </si>
  <si>
    <t>R31</t>
  </si>
  <si>
    <t xml:space="preserve">Non-5MS Market changes not reflected in the 5MS Staging Environment </t>
  </si>
  <si>
    <t>There is a risk that market changes from projects other than the 5MS and GS implementation that go-live during the extended 5MS and GS transition period will not be reflected in the 5MS Staging Environment which could mean that it is not an effective environment for participant testing.</t>
  </si>
  <si>
    <t xml:space="preserve">This is being reviewed as part of the work on interactions with other market changes and 5MS Staging Environment and will be discussed with ITWG.
Mitigation measures to be determined and risk to be updated with residual risk rating. </t>
  </si>
  <si>
    <t>Identify mitigation measures</t>
  </si>
  <si>
    <t>R32</t>
  </si>
  <si>
    <t>No Remaining Contingency for Retail Deployment</t>
  </si>
  <si>
    <t>There is a risk that an issue may be identified through the remaining scheduled testing of the Retail IT Solution which could result in a delay to the release as there is no remaining contingency.</t>
  </si>
  <si>
    <t>AEMO has identified the functionality of the Retail IT Solution that is not participant facing. To ensure that the necessary functionality is available to participants on 09-Mar-21, AEMO is prioritising testing of participant facing functionality. 
Currently the schedule allows for all functionality to be deployed, however, should this risk materialise, AEMO will deploy the participant facing functionality by 09-Mar-21 and will deploy the remaining aspects in a post go-live drop prior to market trial. This would not impact participants.</t>
  </si>
  <si>
    <t>I12</t>
  </si>
  <si>
    <t xml:space="preserve">Risk escalated to "critical" as discussed at Jan-21 PCF. Risk converted to Issue and closed. </t>
  </si>
  <si>
    <t>R33</t>
  </si>
  <si>
    <t xml:space="preserve">Further delays to AEMO Retail Systems impact 5MS rule commencement critical path </t>
  </si>
  <si>
    <r>
      <rPr>
        <strike/>
        <sz val="10"/>
        <color rgb="FFFF0000"/>
        <rFont val="Segoe UI Semilight"/>
        <family val="2"/>
      </rPr>
      <t>There is a risk that further delays beyond those identified put the critical path through market trial to 5MS rule commencement (01-Oct-21) at risk</t>
    </r>
    <r>
      <rPr>
        <sz val="10"/>
        <rFont val="Segoe UI Semilight"/>
        <family val="2"/>
      </rPr>
      <t xml:space="preserve">
</t>
    </r>
    <r>
      <rPr>
        <sz val="10"/>
        <color rgb="FFFF0000"/>
        <rFont val="Segoe UI Semilight"/>
        <family val="2"/>
      </rPr>
      <t xml:space="preserve">PCF July 21 - There is a risk that cutover issues or post go-live issues cause delays that impact on Market Trial start date thereby impacting the critical path to
5MS rule commencement (01-Oct-21) </t>
    </r>
  </si>
  <si>
    <t>To be monitored through reporting to PCF and AEMO readiness reporting 
AEMO has:
identified resourcing dedicated to teams to address issues
put in place daily governance arrangements to allow for faster issues escalation and resolution
is escalating the technical issues with its technology partners
Checkpoints to be established with PCF to monitor effectiveness of mitigations</t>
  </si>
  <si>
    <t>•Develop contingency plan with PCF and RWG (discussed in next section)</t>
  </si>
  <si>
    <r>
      <rPr>
        <strike/>
        <sz val="10"/>
        <color rgb="FFFF0000"/>
        <rFont val="Calibri"/>
        <family val="2"/>
        <scheme val="minor"/>
      </rPr>
      <t xml:space="preserve">Added as a result of the delay to Retail go-live. 
Risk was discussed at RWG 06-Apr. 
This risk remains a “significant” risk and is being monitored through checkpoints with the PCF.
Trend remains at stable. No issue has been identified that would impact critical path.
Trend is now worsened 
Re-scheduling of the Retail Platform go-live heightens the risk profile for the 5MS commencement date. 
Recommend the Residual Likelihood be increased from Unlikely to Possible. This increases the residual rating to Critical.
</t>
    </r>
    <r>
      <rPr>
        <sz val="10"/>
        <rFont val="Calibri"/>
        <family val="2"/>
        <scheme val="minor"/>
      </rPr>
      <t xml:space="preserve">
</t>
    </r>
    <r>
      <rPr>
        <sz val="10"/>
        <color rgb="FFFF0000"/>
        <rFont val="Calibri"/>
        <family val="2"/>
        <scheme val="minor"/>
      </rPr>
      <t>PCF June 21 - Residual Likelihood – unlikely
Residual Consequence – extreme
Residual rating – significant
Trend: redefined, therefore neutral
Risk description has been updated to reflect the 21 June go-live of Retail Platform
Refer to Contingency Plan.
RWG July 21 - Residual Likelihood – unlikely
Residual Consequence – extreme
Residual rating – significant
Trend: redefined, therefore neutral
As discussed with PCF, risk description has been updated to reflect the 21 June go-live of Retail Platform, rather than closing risk, update to reflect the ongoing risk for the remainder of the program. 
Refer to Contingency Plan.
PCF July 21 - Residual Likelihood – unlikely
Residual Consequence – extreme
Residual rating – significant
Trend: worsened – reflecting the heightened risk profile associated with Market Trial
Risk description has been updated to reflect the 21 June go-live of Retail Platform
Refer to Contingency Plan.</t>
    </r>
  </si>
  <si>
    <t>R34</t>
  </si>
  <si>
    <t>Delay to AEMO 5MS Retail impacts participants readiness</t>
  </si>
  <si>
    <t xml:space="preserve"> There is a risk that the delayed availability of the 5MS Retail solution impacts participants readiness programs resulting in delays in some participants programs. </t>
  </si>
  <si>
    <t xml:space="preserve">Mitigation measures to be identified should there be an impact
Risk rating to be reviewed post Readiness Round 6 results and timeline decision
Enhanced bilateral testing in 5MS Staging Environment being investigated. 
Continue to monitor through Readiness Reporting </t>
  </si>
  <si>
    <r>
      <rPr>
        <strike/>
        <sz val="10"/>
        <color rgb="FFFF0000"/>
        <rFont val="Calibri"/>
        <family val="2"/>
        <scheme val="minor"/>
      </rPr>
      <t xml:space="preserve">Added as a result of the delay to Retail go-live. 
Readiness Reporting Round 6 showed majority of participant were on track. None of the respondents noted that the Retail replan had caused a change in their readiness status. 
While dependencies had been identified e.g. NCONUML, none of the respondents noted their critical capability at risk as a result of the replan.
The key impact reported was a decrease in the time available for testing 
RWG 06-Apr agreed that Residual Likelihood be set as “Unlikely”, Residual Consequence to remain as “Major”. This provides an overall Residual Rating of “Significant”.
Risks to participant readiness are expected to be heightened due to timeline compression. Trend is worsened.
Readiness Round 8 will be issued 02 June. Participants will be requested to assess their readiness against the updated timeline. This will provide a view on the impact of the Retail delay on participant programs.  
</t>
    </r>
    <r>
      <rPr>
        <sz val="10"/>
        <rFont val="Calibri"/>
        <family val="2"/>
        <scheme val="minor"/>
      </rPr>
      <t xml:space="preserve">
</t>
    </r>
    <r>
      <rPr>
        <sz val="10"/>
        <color rgb="FFFF0000"/>
        <rFont val="Calibri"/>
        <family val="2"/>
        <scheme val="minor"/>
      </rPr>
      <t>PCF Jun 21 - Residual Likelihood – remains as possible. The functionality required for participants to continue their readiness programs will be available. The exception to this will be NCONUML. Issue I13 has been raised to address this.  Participants have highlighted reduce remediation period available post Market Trial. 
Residual Consequence – remains major
Residual rating – remains significant
Trend: worsened – reflecting the reduced time post Market Trial
RWG July 21 - Residual Likelihood – possible
Residual Consequence – major
Residual rating – significant
Trend: worsened
Readiness Reporting round 8 highlighted impact on the delivery of NCONUML for some participants but no overall shift in participant readiness as result of the Retail platform
PCF Jul 21 - Residual Likelihood – remains as possible.
Residual Consequence – remains major
Residual rating – remains significant
Trend: changed form worsened to neutral 
Daily updates are provided on post go-live issues and defect fix schedule.</t>
    </r>
  </si>
  <si>
    <t>R35</t>
  </si>
  <si>
    <t>Compression of window for transition 5-min metering data delivery</t>
  </si>
  <si>
    <t>There is a risk that the compression of the Metering Transition Plan results in the transition of NMIs to 5-min granularity at an unsustainable rate</t>
  </si>
  <si>
    <t xml:space="preserve">Update Metering Transition Plan to reflect capability availability dates
Support delivery of 5-minute metering data from Retail platform deployment maximise transition window – under consideration
Align Participant readiness reporting to updated MTP dates
Industry to prioritise activation of 5MS essential meters when planning rollouts
Monitor participant impacts and programs via readiness reporting and RWG interaction </t>
  </si>
  <si>
    <t>Added as a result of the delay to Retail go-live
Reviewed by RWG and TFG.   Adjustment to participant programs reflected in MTP. No change to rating.</t>
  </si>
  <si>
    <t>R36</t>
  </si>
  <si>
    <t>Compressed MTP transition windows for the population of NCONUML NMIs impacts the accuracy of UFE Reporting</t>
  </si>
  <si>
    <t>Risk that a subset of the MTP standing data and NCONUML  population activities are dependent on capability made available by the deployment of the Retail Platform, will not be completed prior to the UFE soft start  on 1/10/21 resulting in less available data to calculate UFE accurately</t>
  </si>
  <si>
    <t xml:space="preserve">Update Metering Transition Plan to reflect impacted activity transition windows for participants
Assessment of accuracy impacts for UFE based on participant readiness reporting against revised timeframes 
</t>
  </si>
  <si>
    <t>R37</t>
  </si>
  <si>
    <t xml:space="preserve">Closed </t>
  </si>
  <si>
    <t>New 5MS Retail Solution Go-Live Dates impact other regulatory change programs</t>
  </si>
  <si>
    <t>There is a risk that the changes to the 5MS retail timeline may have impacts on other AEMO change programs (e.g. Customer Switching or WDR) which may result in a need for those programs to replan having knock-on effects to the industry.</t>
  </si>
  <si>
    <t>AEMO to increase effort in integration coordination internally and provide updates to participants
WDR program communicating impacts through WDR channels</t>
  </si>
  <si>
    <t>AEMO proposes to close this risk, noting that the risk of any further changes to the Retail timeline are covered through R33</t>
  </si>
  <si>
    <r>
      <rPr>
        <strike/>
        <sz val="10"/>
        <color rgb="FFFF0000"/>
        <rFont val="Calibri"/>
        <family val="2"/>
        <scheme val="minor"/>
      </rPr>
      <t xml:space="preserve">Added as a result of the delay to Retail go-live
Regulatory Implementation Roadmap has been updated with new Retail dates
No direct impact to the regulatory roadmap as a result of the deferral of the Retail go-live until 21-June. 
However, heightened risk profile exists for flow-on consequences from any further delays
Risk was closed at last session but has been reopened as it is now live again
</t>
    </r>
    <r>
      <rPr>
        <sz val="10"/>
        <rFont val="Calibri"/>
        <family val="2"/>
        <scheme val="minor"/>
      </rPr>
      <t xml:space="preserve">
</t>
    </r>
    <r>
      <rPr>
        <sz val="10"/>
        <color rgb="FFFF0000"/>
        <rFont val="Calibri"/>
        <family val="2"/>
        <scheme val="minor"/>
      </rPr>
      <t>PCF June 21 - Retail go-live has been confirmed and dates for 5MS Market Trial are firm.
Risk to be closed with successful go-live</t>
    </r>
  </si>
  <si>
    <t>ID #</t>
  </si>
  <si>
    <t>Rating</t>
  </si>
  <si>
    <t>Owner</t>
  </si>
  <si>
    <t>Industry Champion</t>
  </si>
  <si>
    <t>Related Risk ID #</t>
  </si>
  <si>
    <t>Related Risk Title</t>
  </si>
  <si>
    <t>I01</t>
  </si>
  <si>
    <t>Service provider accreditation</t>
  </si>
  <si>
    <t>Need for reaccreditation of MDP and MPs</t>
  </si>
  <si>
    <t>To be discussed at PWG and report back to PCF</t>
  </si>
  <si>
    <t>Procedure Manager</t>
  </si>
  <si>
    <t>Has been discussed with PWG, and feedback provided at PCF #3</t>
  </si>
  <si>
    <t>I02</t>
  </si>
  <si>
    <t>Small participant engagement</t>
  </si>
  <si>
    <t>Smaller, resource constraint, participants may find it difficult to engage in the 5MS program</t>
  </si>
  <si>
    <t>Specific engagement plan under development - particpants to provide feedback</t>
  </si>
  <si>
    <t>Stakeholder Manager</t>
  </si>
  <si>
    <t>Currently not an issue - too early in the program.</t>
  </si>
  <si>
    <t>I03</t>
  </si>
  <si>
    <t>Competing projects (impact on stakeholders)</t>
  </si>
  <si>
    <t>There is a lot of change happening or coming to the industry and this may mean resource constraints or conflicts for participants</t>
  </si>
  <si>
    <t>Ongoing assessment of potential synergies and conflicts</t>
  </si>
  <si>
    <t>Program Manager/Stakeholder Manager</t>
  </si>
  <si>
    <t>Many overlapping programs are not yet live. AEMO will manage this as a risk to get clarity on the path forward.</t>
  </si>
  <si>
    <t>Financial market engagement</t>
  </si>
  <si>
    <t>Program engagement with AFMA, ASX and other exchange services</t>
  </si>
  <si>
    <t>1 on 1 meetings with ASX and other exchange services
Lobby AFMA to establish five-minute working group</t>
  </si>
  <si>
    <t>Business Lead</t>
  </si>
  <si>
    <t>Matter was discussed at AFMA Electricity Committee in August, with action to establish working group. No further action for AEMO.</t>
  </si>
  <si>
    <t>I05</t>
  </si>
  <si>
    <t>Visibility of 5MS implementation costs</t>
  </si>
  <si>
    <t xml:space="preserve">No visibility of the financial impact of 5MS on participant fees, results in participants questioning any changes to fees </t>
  </si>
  <si>
    <t>• AEMO has completed the first stage of consultation for 5MS and GS. The result of this consultation is that the 5MS and GS Program meets the criteria to be a decalred NEM project.
• The second stage of the process will address the actual fee structure for recovery of the costs of the project including the Registered Participants that will be charged the fees.</t>
  </si>
  <si>
    <t>Program Manager</t>
  </si>
  <si>
    <t>Due date to be updated and aligned with AEMO’s overall fee consultation process timeline.</t>
  </si>
  <si>
    <t>I06</t>
  </si>
  <si>
    <t>Support for metering transition activities throughout 2022</t>
  </si>
  <si>
    <t>Transition programs to support the conversion of meters is not yet finalised, results in participants inability to plan for industry testing</t>
  </si>
  <si>
    <t xml:space="preserve">• This matter has been moved to the Readiness Workstream. 
• Initial conversations were held at the Transition Focus Group 30 August 2019. 
• AEMO has completed the consultation period for the Metering Transition Plan and has reviewed all feedback received. The final Metering Transition Plan will be published on 7 Feb 2020
</t>
  </si>
  <si>
    <t>Readiness Manager</t>
  </si>
  <si>
    <t>The Metering Transition Plan will be published on 7 Feb 2020 allowing this issue to be closed</t>
  </si>
  <si>
    <t>I07</t>
  </si>
  <si>
    <t>Support for Global Settlement go live</t>
  </si>
  <si>
    <t>Level of support required for GS financial implementation from 06-Feb-2022 is not yet defined, results in participants inability to plan for go-live</t>
  </si>
  <si>
    <t>• This matter has been moved to the Readiness Workstream.
•  Testing of UFE and GS invoicing has been incorporated into the test strategies.</t>
  </si>
  <si>
    <t>Market Trial for GS financial implementation planned in line with agreed transition strategy.  Current testing availability planned in staging. Issue closed at PCF#25 03=Sep-20</t>
  </si>
  <si>
    <t>I08</t>
  </si>
  <si>
    <t>Executive Forum</t>
  </si>
  <si>
    <t>Volume of Industry Change</t>
  </si>
  <si>
    <t>There are a number industry changes including rule changes that need to be implemented in the coming years. This is putting pressure on Industry resources and systems and creating risk on participants’ 5MS implementation programs</t>
  </si>
  <si>
    <t>AEMO to establish consultative group focusing on mapping industry change
Issue to be managed through the consultative group.</t>
  </si>
  <si>
    <t>Business Advocate</t>
  </si>
  <si>
    <t>This has been closed due to the establishment of the regulatory priorities consultative forum. This issue will be managed through that forum and not through 5MS Program</t>
  </si>
  <si>
    <t>I09</t>
  </si>
  <si>
    <t>Reduced resource availabilty as staff are diverted on to considering 12-month deferral consultation</t>
  </si>
  <si>
    <t>The proposed 12-month rule deferal is causing uncertainty for industry preograms and resources are being occupied considering the propoed rule change and its consequences. This is reducing resource availaibilty for program implementation.</t>
  </si>
  <si>
    <t>Monitoring the AEMC consultation on the proposed 12-month deferral. Decision due 09-Jul-20</t>
  </si>
  <si>
    <t>Closed - as agreed at PCF#23 on 16-Jul-20</t>
  </si>
  <si>
    <t>I10</t>
  </si>
  <si>
    <t>There is no single environment for complete industry testing</t>
  </si>
  <si>
    <t>Currently, the functionality releases into 5MS Staging Environment do not allow for participants to test end-to-end (integrated) 5MS and GS functionality across streams (including B2B). Participants can test the majority of market system capabilities in the 5MS Staging environment, however for some participants that involves carrying out a change to repoint their testing environment from one AEMO environment to another, and back again for future test phases. It will be possible to test 5MS and GS E2E processes once it is available in pre-production, however this will be closer to the 5MS and GS commencement dates and does not allow for 5-minute testing in the near-term. </t>
  </si>
  <si>
    <t>As agreed at RWG (14-Sep-20), participants should contact AEMO if any required testing cannot be carried out in 5MS Staging, is unacceptably complicated by the requirement to repoint from one environment to another, and cannot wait until the functionality has been deployed into the pre-production environment</t>
  </si>
  <si>
    <t>Agreed at RWG on 14-Sep-20 that issue would remain open until systems have been successfully deployed into pre-production environment.</t>
  </si>
  <si>
    <t>I11</t>
  </si>
  <si>
    <t xml:space="preserve">Additional costs due to three-month deferral </t>
  </si>
  <si>
    <t xml:space="preserve">There is an overall increase in costs to participants as a result of the three-month deferral. For those that continued to progress during the AEMC consultation on the proposed deferral there is the cost of an additional three-months of program. For those that choose to pause their programs there is the cost of re-mobilization. </t>
  </si>
  <si>
    <t>Raised by PCF on 16 July 2020. 
Action: monitor</t>
  </si>
  <si>
    <t>Issues identified during Dress Rehearsal 2 and Azure migration coupled with existing Retail timeline challenges mean that delays have occurred within the 5MS Retail workstream. 
There is no schedule contingency within this workstream to compensate for the time needed to remediate these issues therefore the scheduled go-live of 31-May-21 will not be met.</t>
  </si>
  <si>
    <t>High</t>
  </si>
  <si>
    <t xml:space="preserve">Raised through PCF in Jan 2021
The Retail systems program has been reviewed and the timeline has been revised to provide sufficient time to remediate the identified issues
Monthly updates are being provided to PCF on program progress for 31-May-21 Go-Live
</t>
  </si>
  <si>
    <r>
      <rPr>
        <strike/>
        <sz val="10"/>
        <color rgb="FFFF0000"/>
        <rFont val="Calibri"/>
        <family val="2"/>
        <scheme val="minor"/>
      </rPr>
      <t xml:space="preserve">Remains High​. Trend is now worsened with further delay. </t>
    </r>
    <r>
      <rPr>
        <sz val="10"/>
        <rFont val="Calibri"/>
        <family val="2"/>
        <scheme val="minor"/>
      </rPr>
      <t xml:space="preserve">
</t>
    </r>
    <r>
      <rPr>
        <sz val="10"/>
        <color rgb="FFFF0000"/>
        <rFont val="Calibri"/>
        <family val="2"/>
        <scheme val="minor"/>
      </rPr>
      <t xml:space="preserve">PCF June 21: Remains High but trend is improving due to confirmation of the Retail go-live on 21 June
Issue will be closed post successful go-live on 21 June
</t>
    </r>
    <r>
      <rPr>
        <sz val="10"/>
        <rFont val="Calibri"/>
        <family val="2"/>
        <scheme val="minor"/>
      </rPr>
      <t xml:space="preserve">
</t>
    </r>
    <r>
      <rPr>
        <sz val="10"/>
        <color rgb="FFFF0000"/>
        <rFont val="Calibri"/>
        <family val="2"/>
        <scheme val="minor"/>
      </rPr>
      <t>RWG July 21: Issue can be closed due to Retail IT Platform go-live on 21 June.</t>
    </r>
  </si>
  <si>
    <t xml:space="preserve">I13 </t>
  </si>
  <si>
    <t>Delay to NCONUML Functionality in Production</t>
  </si>
  <si>
    <t>The delay to the release on the NCONUML functionality in production has resulted in some participants reporting activity “Population and activation of NCONUML NMIs and Associated Metering Data Delivery from 1 Oct” as at risk/ late. This may cause a compliance risk for those participants.</t>
  </si>
  <si>
    <t>Participants impacted by the deferral of this functionality should contact AEMO and provide a reasonable plan to complete the required related tasks and the volumes of NMIs that will not be available on 1 October</t>
  </si>
  <si>
    <t>RWG Jul 21: The obligation on participants to complete this action is governed by the AEMO procedures
Impacted participants to assess their plans for population and communication with other dependent parties
Impacted participants should contact AEMO and provide consolidated reporting of timing and volume impacts of any delivery post 1 October  to assist understanding of the impacts on UFE reported for the profile area
PCF July 21: Raised through PCF in May 2021
Reduced from High to Medium as effective remediation  plan is in place
AEMO has confirmed that NCONUML functionality will be available from 31 July
The requirement to populate NCONUML NMIs is governed under the AEMO procedures.
Participants impacted by the deferral of this functionality should contact AEMO and provide a reasonable plan to complete the required related tasks and the volumes of NMIs that will not be available on 1 October</t>
  </si>
  <si>
    <t>L</t>
  </si>
  <si>
    <t>M</t>
  </si>
  <si>
    <t>H</t>
  </si>
  <si>
    <t>Risk Rating:</t>
  </si>
  <si>
    <t>Rare</t>
  </si>
  <si>
    <t>Almost Certain</t>
  </si>
  <si>
    <t>Immaterial</t>
  </si>
  <si>
    <t xml:space="preserve">Significant </t>
  </si>
  <si>
    <t>Critical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</si>
</sst>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C09]dd\-mmm\-yy;@"/>
    <numFmt numFmtId="166" formatCode="dd\ mmm\ yy"/>
  </numFmts>
  <fonts count="49">
    <font>
      <sz val="11"/>
      <color theme="1"/>
      <name val="Calibri"/>
      <family val="2"/>
      <scheme val="minor"/>
    </font>
    <font>
      <sz val="10"/>
      <color indexed="8"/>
      <name val="Calibri"/>
      <family val="2"/>
      <scheme val="minor"/>
    </font>
    <font>
      <b/>
      <sz val="11"/>
      <color theme="0"/>
      <name val="Segoe UI Semilight"/>
      <family val="2"/>
    </font>
    <font>
      <sz val="10"/>
      <color indexed="56"/>
      <name val="Arial"/>
      <family val="2"/>
    </font>
    <font>
      <sz val="10"/>
      <name val="Segoe UI Semilight"/>
      <family val="2"/>
    </font>
    <font>
      <sz val="14"/>
      <name val="Segoe UI Semilight"/>
      <family val="2"/>
    </font>
    <font>
      <sz val="10"/>
      <color indexed="8"/>
      <name val="Segoe UI Semilight"/>
      <family val="2"/>
    </font>
    <font>
      <sz val="9"/>
      <name val="Arial"/>
      <family val="2"/>
    </font>
    <font>
      <sz val="10"/>
      <color theme="1"/>
      <name val="Segoe UI Semilight"/>
      <family val="2"/>
    </font>
    <font>
      <sz val="9"/>
      <color indexed="8"/>
      <name val="Arial"/>
      <family val="2"/>
    </font>
    <font>
      <sz val="10"/>
      <color rgb="FFFF0000"/>
      <name val="Segoe UI Semilight"/>
      <family val="2"/>
    </font>
    <font>
      <sz val="10"/>
      <name val="Calibri"/>
      <family val="2"/>
      <scheme val="minor"/>
    </font>
    <font>
      <sz val="10"/>
      <color rgb="FFFF0000"/>
      <name val="Calibri"/>
      <family val="2"/>
      <scheme val="minor"/>
    </font>
    <font>
      <b/>
      <sz val="11"/>
      <color theme="0"/>
      <name val="Calibri"/>
      <family val="2"/>
      <scheme val="minor"/>
    </font>
    <font>
      <b/>
      <sz val="11"/>
      <color theme="4"/>
      <name val="Calibri"/>
      <family val="2"/>
      <scheme val="minor"/>
    </font>
    <font>
      <sz val="14"/>
      <color indexed="8"/>
      <name val="Calibri"/>
      <family val="2"/>
      <scheme val="minor"/>
    </font>
    <font>
      <sz val="10"/>
      <color rgb="FF000000"/>
      <name val="Segoe UI Semilight"/>
      <family val="2"/>
    </font>
    <font>
      <sz val="10"/>
      <color indexed="8"/>
      <name val="S"/>
    </font>
    <font>
      <sz val="14"/>
      <color indexed="8"/>
      <name val="S"/>
    </font>
    <font>
      <sz val="10"/>
      <color theme="1"/>
      <name val="Calibri"/>
      <family val="2"/>
      <scheme val="minor"/>
    </font>
    <font>
      <sz val="10"/>
      <color theme="1"/>
      <name val="S"/>
    </font>
    <font>
      <sz val="10"/>
      <color theme="1"/>
      <name val="Arial"/>
      <family val="2"/>
    </font>
    <font>
      <b/>
      <sz val="10"/>
      <color theme="1"/>
      <name val="Calibri"/>
      <family val="2"/>
      <scheme val="minor"/>
    </font>
    <font>
      <i/>
      <sz val="10"/>
      <color theme="1"/>
      <name val="Calibri"/>
      <family val="2"/>
      <scheme val="minor"/>
    </font>
    <font>
      <b/>
      <sz val="10"/>
      <name val="Calibri"/>
      <family val="2"/>
      <scheme val="minor"/>
    </font>
    <font>
      <sz val="11"/>
      <color theme="1"/>
      <name val="Calibri"/>
      <family val="2"/>
    </font>
    <font>
      <sz val="11"/>
      <color rgb="FF000000"/>
      <name val="Calibri"/>
      <family val="2"/>
      <scheme val="minor"/>
    </font>
    <font>
      <sz val="8"/>
      <name val="Calibri"/>
      <family val="2"/>
      <scheme val="minor"/>
    </font>
    <font>
      <sz val="10"/>
      <name val="S"/>
    </font>
    <font>
      <sz val="14"/>
      <name val="S"/>
    </font>
    <font>
      <sz val="8"/>
      <name val="Arial"/>
      <family val="2"/>
    </font>
    <font>
      <strike/>
      <sz val="10"/>
      <name val="Segoe UI Semilight"/>
      <family val="2"/>
    </font>
    <font>
      <sz val="8"/>
      <name val="Segoe UI Semilight"/>
      <family val="2"/>
    </font>
    <font>
      <b/>
      <sz val="10"/>
      <name val="Segoe UI Semilight"/>
      <family val="2"/>
    </font>
    <font>
      <sz val="11"/>
      <name val="Calibri"/>
      <family val="2"/>
      <scheme val="minor"/>
    </font>
    <font>
      <b/>
      <strike/>
      <sz val="10"/>
      <name val="Calibri"/>
      <family val="2"/>
      <scheme val="minor"/>
    </font>
    <font>
      <sz val="9"/>
      <color rgb="FFFF0000"/>
      <name val="Arial"/>
      <family val="2"/>
    </font>
    <font>
      <sz val="14"/>
      <name val="Arial"/>
      <family val="2"/>
    </font>
    <font>
      <sz val="14"/>
      <color rgb="FFFF0000"/>
      <name val="Segoe UI Semilight"/>
      <family val="2"/>
    </font>
    <font>
      <sz val="8"/>
      <color rgb="FFFF0000"/>
      <name val="Segoe UI Semilight"/>
      <family val="2"/>
    </font>
    <font>
      <sz val="11"/>
      <color rgb="FFFF0000"/>
      <name val="Calibri"/>
      <family val="2"/>
      <scheme val="minor"/>
    </font>
    <font>
      <sz val="14"/>
      <color rgb="FFFF0000"/>
      <name val="S"/>
    </font>
    <font>
      <sz val="10"/>
      <color rgb="FFFF0000"/>
      <name val="S"/>
    </font>
    <font>
      <sz val="8"/>
      <color rgb="FFFF0000"/>
      <name val="Arial"/>
      <family val="2"/>
    </font>
    <font>
      <b/>
      <strike/>
      <sz val="10"/>
      <color rgb="FFFF0000"/>
      <name val="Calibri"/>
      <family val="2"/>
      <scheme val="minor"/>
    </font>
    <font>
      <strike/>
      <sz val="10"/>
      <color rgb="FFFF0000"/>
      <name val="Calibri"/>
      <family val="2"/>
      <scheme val="minor"/>
    </font>
    <font>
      <strike/>
      <sz val="10"/>
      <color rgb="FFFF0000"/>
      <name val="Segoe UI Semilight"/>
      <family val="2"/>
    </font>
    <font>
      <sz val="11"/>
      <color rgb="FFFF0000"/>
      <name val="Tw Cen MT"/>
      <family val="2"/>
    </font>
    <font>
      <sz val="14"/>
      <color theme="1"/>
      <name val="Segoe UI Semilight"/>
      <family val="2"/>
    </font>
  </fonts>
  <fills count="7">
    <fill>
      <patternFill patternType="none"/>
    </fill>
    <fill>
      <patternFill patternType="gray125"/>
    </fill>
    <fill>
      <patternFill patternType="solid">
        <fgColor theme="0" tint="-4.9989318521683403E-2"/>
        <bgColor indexed="64"/>
      </patternFill>
    </fill>
    <fill>
      <patternFill patternType="solid">
        <fgColor rgb="FF1E416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theme="0"/>
      </left>
      <right style="thin">
        <color theme="0"/>
      </right>
      <top/>
      <bottom/>
      <diagonal/>
    </border>
    <border>
      <left/>
      <right style="thin">
        <color theme="0"/>
      </right>
      <top style="thin">
        <color theme="0"/>
      </top>
      <bottom style="thin">
        <color theme="0"/>
      </bottom>
      <diagonal/>
    </border>
  </borders>
  <cellStyleXfs count="2">
    <xf numFmtId="0" fontId="0" fillId="0" borderId="0"/>
    <xf numFmtId="0" fontId="21" fillId="0" borderId="0"/>
  </cellStyleXfs>
  <cellXfs count="159">
    <xf numFmtId="0" fontId="0" fillId="0" borderId="0" xfId="0"/>
    <xf numFmtId="0" fontId="2" fillId="3" borderId="2" xfId="0" applyFont="1" applyFill="1" applyBorder="1" applyAlignment="1">
      <alignment horizontal="center" vertical="top" wrapText="1"/>
    </xf>
    <xf numFmtId="15" fontId="2" fillId="3" borderId="2" xfId="0" applyNumberFormat="1" applyFont="1" applyFill="1" applyBorder="1" applyAlignment="1">
      <alignment horizontal="left" vertical="center" wrapText="1"/>
    </xf>
    <xf numFmtId="0" fontId="3" fillId="0" borderId="0" xfId="0" applyFont="1" applyAlignment="1">
      <alignment horizontal="left" vertical="center"/>
    </xf>
    <xf numFmtId="0" fontId="5" fillId="2" borderId="1" xfId="0" applyFont="1" applyFill="1" applyBorder="1" applyAlignment="1">
      <alignment horizontal="center" vertical="top" wrapText="1"/>
    </xf>
    <xf numFmtId="165"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166" fontId="4" fillId="2" borderId="1" xfId="0" applyNumberFormat="1" applyFont="1" applyFill="1" applyBorder="1" applyAlignment="1">
      <alignment horizontal="left" vertical="center" wrapText="1"/>
    </xf>
    <xf numFmtId="0" fontId="7" fillId="0" borderId="0" xfId="0" applyFont="1" applyAlignment="1">
      <alignment vertical="top"/>
    </xf>
    <xf numFmtId="0" fontId="4" fillId="2" borderId="2" xfId="0" applyFont="1" applyFill="1" applyBorder="1" applyAlignment="1">
      <alignment horizontal="center" vertical="top" wrapText="1"/>
    </xf>
    <xf numFmtId="0" fontId="9" fillId="0" borderId="0" xfId="0" applyFont="1" applyAlignment="1">
      <alignment vertical="top"/>
    </xf>
    <xf numFmtId="0" fontId="4"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5" fillId="5" borderId="1" xfId="0" applyFont="1" applyFill="1" applyBorder="1" applyAlignment="1">
      <alignment horizontal="center" vertical="top" wrapText="1"/>
    </xf>
    <xf numFmtId="165" fontId="4" fillId="5" borderId="1" xfId="0" applyNumberFormat="1" applyFont="1" applyFill="1" applyBorder="1" applyAlignment="1">
      <alignment horizontal="center" vertical="top" wrapText="1"/>
    </xf>
    <xf numFmtId="166" fontId="4" fillId="5" borderId="1" xfId="0" applyNumberFormat="1" applyFont="1" applyFill="1" applyBorder="1" applyAlignment="1">
      <alignment horizontal="left" vertical="center" wrapText="1"/>
    </xf>
    <xf numFmtId="0" fontId="6" fillId="2" borderId="1" xfId="0" applyFont="1" applyFill="1" applyBorder="1" applyAlignment="1">
      <alignment horizontal="left" vertical="top" wrapText="1"/>
    </xf>
    <xf numFmtId="165" fontId="4" fillId="2" borderId="1" xfId="0" applyNumberFormat="1" applyFont="1" applyFill="1" applyBorder="1" applyAlignment="1">
      <alignment horizontal="left" vertical="top" wrapText="1"/>
    </xf>
    <xf numFmtId="165" fontId="6" fillId="5" borderId="1" xfId="0" applyNumberFormat="1" applyFont="1" applyFill="1" applyBorder="1" applyAlignment="1">
      <alignment horizontal="left" vertical="top" wrapText="1"/>
    </xf>
    <xf numFmtId="166" fontId="4" fillId="5" borderId="1" xfId="0" applyNumberFormat="1" applyFont="1" applyFill="1" applyBorder="1" applyAlignment="1">
      <alignment horizontal="left" vertical="top" wrapText="1"/>
    </xf>
    <xf numFmtId="0" fontId="1" fillId="2" borderId="1" xfId="0" applyFont="1" applyFill="1" applyBorder="1" applyAlignment="1">
      <alignment horizontal="center" vertical="top" wrapText="1"/>
    </xf>
    <xf numFmtId="165" fontId="11" fillId="2" borderId="1" xfId="0" applyNumberFormat="1"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top"/>
    </xf>
    <xf numFmtId="15" fontId="9" fillId="0" borderId="0" xfId="0" applyNumberFormat="1" applyFont="1" applyAlignment="1">
      <alignment horizontal="center" vertical="top"/>
    </xf>
    <xf numFmtId="15" fontId="9" fillId="0" borderId="0" xfId="0" applyNumberFormat="1" applyFont="1" applyAlignment="1">
      <alignment horizontal="left" vertical="top" wrapText="1"/>
    </xf>
    <xf numFmtId="165" fontId="4" fillId="5" borderId="1" xfId="0" applyNumberFormat="1" applyFont="1" applyFill="1" applyBorder="1" applyAlignment="1">
      <alignment horizontal="left" vertical="center" wrapText="1"/>
    </xf>
    <xf numFmtId="165" fontId="4" fillId="5" borderId="1" xfId="0" applyNumberFormat="1" applyFont="1" applyFill="1" applyBorder="1" applyAlignment="1">
      <alignment horizontal="left" vertical="top" wrapText="1"/>
    </xf>
    <xf numFmtId="0" fontId="7" fillId="0" borderId="0" xfId="0" applyFont="1" applyAlignment="1">
      <alignment horizontal="left" vertical="top"/>
    </xf>
    <xf numFmtId="0" fontId="13" fillId="3" borderId="1" xfId="0" applyFont="1" applyFill="1" applyBorder="1" applyAlignment="1">
      <alignment horizontal="center" vertical="center" wrapText="1"/>
    </xf>
    <xf numFmtId="0" fontId="13" fillId="3" borderId="1" xfId="0" applyFont="1" applyFill="1" applyBorder="1" applyAlignment="1">
      <alignment horizontal="left" vertical="center"/>
    </xf>
    <xf numFmtId="0" fontId="13" fillId="3" borderId="2" xfId="0" applyFont="1" applyFill="1" applyBorder="1" applyAlignment="1">
      <alignment horizontal="center" vertical="center"/>
    </xf>
    <xf numFmtId="0" fontId="13" fillId="3" borderId="2" xfId="0" applyFont="1" applyFill="1" applyBorder="1" applyAlignment="1">
      <alignment horizontal="left" vertical="center"/>
    </xf>
    <xf numFmtId="0" fontId="14" fillId="3" borderId="2" xfId="0" applyFont="1" applyFill="1" applyBorder="1" applyAlignment="1">
      <alignment horizontal="left" vertical="center" wrapText="1"/>
    </xf>
    <xf numFmtId="0" fontId="14" fillId="3" borderId="2" xfId="0" applyFont="1" applyFill="1" applyBorder="1" applyAlignment="1">
      <alignment horizontal="left" vertical="center"/>
    </xf>
    <xf numFmtId="0" fontId="13" fillId="3" borderId="2" xfId="0" applyFont="1" applyFill="1" applyBorder="1" applyAlignment="1">
      <alignment horizontal="left" vertical="center" wrapText="1" shrinkToFit="1"/>
    </xf>
    <xf numFmtId="15" fontId="13" fillId="3" borderId="2" xfId="0" applyNumberFormat="1" applyFont="1" applyFill="1" applyBorder="1" applyAlignment="1">
      <alignment horizontal="left" vertical="center"/>
    </xf>
    <xf numFmtId="15" fontId="13" fillId="3" borderId="2" xfId="0" applyNumberFormat="1" applyFont="1" applyFill="1" applyBorder="1" applyAlignment="1">
      <alignment horizontal="left" vertical="center" wrapText="1"/>
    </xf>
    <xf numFmtId="0" fontId="13" fillId="3" borderId="1" xfId="0" applyFont="1" applyFill="1" applyBorder="1" applyAlignment="1">
      <alignment horizontal="center" vertical="center"/>
    </xf>
    <xf numFmtId="0" fontId="1" fillId="5" borderId="1" xfId="0" applyFont="1" applyFill="1" applyBorder="1" applyAlignment="1">
      <alignment horizontal="center" vertical="top"/>
    </xf>
    <xf numFmtId="0" fontId="1"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6" fillId="5" borderId="1" xfId="0" applyFont="1" applyFill="1" applyBorder="1" applyAlignment="1">
      <alignment horizontal="left" vertical="center" wrapText="1"/>
    </xf>
    <xf numFmtId="0" fontId="1" fillId="2" borderId="1" xfId="0" applyFont="1" applyFill="1" applyBorder="1" applyAlignment="1">
      <alignment horizontal="center" vertical="top"/>
    </xf>
    <xf numFmtId="0" fontId="1" fillId="2" borderId="1" xfId="0" applyFont="1" applyFill="1" applyBorder="1" applyAlignment="1">
      <alignment horizontal="left" vertical="top" wrapText="1"/>
    </xf>
    <xf numFmtId="0" fontId="16" fillId="2" borderId="3" xfId="0" applyFont="1" applyFill="1" applyBorder="1" applyAlignment="1">
      <alignment horizontal="left" vertical="top" wrapText="1" readingOrder="1"/>
    </xf>
    <xf numFmtId="0" fontId="17"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22" fillId="6" borderId="0" xfId="1" applyFont="1" applyFill="1"/>
    <xf numFmtId="0" fontId="19" fillId="6" borderId="0" xfId="1" applyFont="1" applyFill="1" applyAlignment="1">
      <alignment horizontal="right"/>
    </xf>
    <xf numFmtId="0" fontId="19" fillId="6" borderId="0" xfId="1" applyFont="1" applyFill="1"/>
    <xf numFmtId="14" fontId="19" fillId="6" borderId="0" xfId="1" applyNumberFormat="1" applyFont="1" applyFill="1"/>
    <xf numFmtId="0" fontId="22" fillId="4" borderId="0" xfId="1" applyFont="1" applyFill="1"/>
    <xf numFmtId="0" fontId="19" fillId="4" borderId="0" xfId="1" applyFont="1" applyFill="1"/>
    <xf numFmtId="0" fontId="19" fillId="4" borderId="0" xfId="1" applyFont="1" applyFill="1" applyAlignment="1">
      <alignment wrapText="1"/>
    </xf>
    <xf numFmtId="164" fontId="19" fillId="4" borderId="0" xfId="1" applyNumberFormat="1" applyFont="1" applyFill="1" applyAlignment="1">
      <alignment vertical="top" wrapText="1"/>
    </xf>
    <xf numFmtId="0" fontId="19" fillId="4" borderId="0" xfId="1" quotePrefix="1" applyFont="1" applyFill="1"/>
    <xf numFmtId="164" fontId="22" fillId="4" borderId="0" xfId="1" applyNumberFormat="1" applyFont="1" applyFill="1"/>
    <xf numFmtId="0" fontId="23" fillId="4" borderId="0" xfId="1" applyFont="1" applyFill="1"/>
    <xf numFmtId="164" fontId="19" fillId="4" borderId="0" xfId="1" applyNumberFormat="1" applyFont="1" applyFill="1"/>
    <xf numFmtId="0" fontId="11" fillId="6" borderId="0" xfId="1" applyFont="1" applyFill="1"/>
    <xf numFmtId="0" fontId="11" fillId="6" borderId="0" xfId="1" applyFont="1" applyFill="1" applyAlignment="1">
      <alignment vertical="top" wrapText="1"/>
    </xf>
    <xf numFmtId="165" fontId="4" fillId="5" borderId="1" xfId="0" applyNumberFormat="1" applyFont="1" applyFill="1" applyBorder="1" applyAlignment="1">
      <alignment horizontal="center" vertical="center" wrapText="1"/>
    </xf>
    <xf numFmtId="0" fontId="25" fillId="0" borderId="0" xfId="0" applyFont="1"/>
    <xf numFmtId="0" fontId="11" fillId="2" borderId="1" xfId="0" applyFont="1" applyFill="1" applyBorder="1" applyAlignment="1">
      <alignment horizontal="left" vertical="top" wrapText="1"/>
    </xf>
    <xf numFmtId="0" fontId="19" fillId="5" borderId="1" xfId="0" applyFont="1" applyFill="1" applyBorder="1" applyAlignment="1">
      <alignment horizontal="center" vertical="top"/>
    </xf>
    <xf numFmtId="0" fontId="11" fillId="5" borderId="1" xfId="0" applyFont="1" applyFill="1" applyBorder="1" applyAlignment="1">
      <alignment horizontal="center" vertical="top" wrapText="1"/>
    </xf>
    <xf numFmtId="0" fontId="19" fillId="5"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18" fillId="5" borderId="1" xfId="0" applyFont="1" applyFill="1" applyBorder="1" applyAlignment="1">
      <alignment horizontal="left" vertical="top" wrapText="1"/>
    </xf>
    <xf numFmtId="165" fontId="8" fillId="5" borderId="1" xfId="0" applyNumberFormat="1" applyFont="1" applyFill="1" applyBorder="1" applyAlignment="1">
      <alignment horizontal="left" vertical="top" wrapText="1"/>
    </xf>
    <xf numFmtId="0" fontId="26" fillId="0" borderId="0" xfId="0" applyFont="1"/>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5" fontId="4"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left" vertical="center" wrapText="1"/>
    </xf>
    <xf numFmtId="165" fontId="11" fillId="2" borderId="1" xfId="0" applyNumberFormat="1" applyFont="1" applyFill="1" applyBorder="1" applyAlignment="1">
      <alignment horizontal="left" vertical="top" wrapText="1"/>
    </xf>
    <xf numFmtId="0" fontId="4" fillId="2" borderId="1" xfId="0" quotePrefix="1" applyFont="1" applyFill="1" applyBorder="1" applyAlignment="1">
      <alignment horizontal="left" vertical="top" wrapText="1"/>
    </xf>
    <xf numFmtId="0" fontId="11" fillId="5" borderId="1" xfId="0" applyFont="1" applyFill="1" applyBorder="1" applyAlignment="1">
      <alignment horizontal="center" vertical="top"/>
    </xf>
    <xf numFmtId="0" fontId="4" fillId="5" borderId="4" xfId="0" applyFont="1" applyFill="1" applyBorder="1" applyAlignment="1">
      <alignment horizontal="left" vertical="top" wrapText="1" readingOrder="1"/>
    </xf>
    <xf numFmtId="0" fontId="28" fillId="5" borderId="1" xfId="0" applyFont="1" applyFill="1" applyBorder="1" applyAlignment="1">
      <alignment horizontal="left" vertical="top" wrapText="1"/>
    </xf>
    <xf numFmtId="0" fontId="29" fillId="5" borderId="1" xfId="0" applyFont="1" applyFill="1" applyBorder="1" applyAlignment="1">
      <alignment horizontal="left" vertical="top" wrapText="1"/>
    </xf>
    <xf numFmtId="0" fontId="30" fillId="4" borderId="1" xfId="0" applyFont="1" applyFill="1" applyBorder="1" applyAlignment="1">
      <alignment horizontal="center" vertical="top" wrapText="1"/>
    </xf>
    <xf numFmtId="165" fontId="11" fillId="2" borderId="1" xfId="0" applyNumberFormat="1" applyFont="1" applyFill="1" applyBorder="1" applyAlignment="1">
      <alignment horizontal="left" vertical="center" wrapText="1"/>
    </xf>
    <xf numFmtId="166" fontId="11" fillId="2" borderId="1" xfId="0" applyNumberFormat="1" applyFont="1" applyFill="1" applyBorder="1" applyAlignment="1">
      <alignment horizontal="left" vertical="top" wrapText="1"/>
    </xf>
    <xf numFmtId="0" fontId="31" fillId="2" borderId="1" xfId="0" applyFont="1" applyFill="1" applyBorder="1" applyAlignment="1">
      <alignment horizontal="left" vertical="top" wrapText="1"/>
    </xf>
    <xf numFmtId="0" fontId="32" fillId="4" borderId="1" xfId="0" applyFont="1" applyFill="1" applyBorder="1" applyAlignment="1">
      <alignment horizontal="center" vertical="top"/>
    </xf>
    <xf numFmtId="0" fontId="32" fillId="5" borderId="1" xfId="0" applyFont="1" applyFill="1" applyBorder="1" applyAlignment="1">
      <alignment horizontal="center" vertical="top"/>
    </xf>
    <xf numFmtId="0" fontId="4" fillId="2" borderId="2" xfId="0" applyFont="1" applyFill="1" applyBorder="1" applyAlignment="1">
      <alignment horizontal="left" vertical="top" wrapText="1"/>
    </xf>
    <xf numFmtId="14" fontId="4" fillId="5" borderId="1" xfId="0" applyNumberFormat="1" applyFont="1" applyFill="1" applyBorder="1" applyAlignment="1">
      <alignment horizontal="center" vertical="top" wrapText="1"/>
    </xf>
    <xf numFmtId="0" fontId="30" fillId="4" borderId="1" xfId="0" applyFont="1" applyFill="1" applyBorder="1" applyAlignment="1">
      <alignment horizontal="center" vertical="top"/>
    </xf>
    <xf numFmtId="0" fontId="34" fillId="0" borderId="0" xfId="0" applyFont="1"/>
    <xf numFmtId="0" fontId="11" fillId="2" borderId="1" xfId="0" applyFont="1" applyFill="1" applyBorder="1" applyAlignment="1">
      <alignment horizontal="center" vertical="top"/>
    </xf>
    <xf numFmtId="0" fontId="4" fillId="2" borderId="5" xfId="0" applyFont="1" applyFill="1" applyBorder="1" applyAlignment="1">
      <alignment horizontal="left" vertical="top" wrapText="1" readingOrder="1"/>
    </xf>
    <xf numFmtId="0" fontId="28" fillId="2" borderId="1" xfId="0" applyFont="1" applyFill="1" applyBorder="1" applyAlignment="1">
      <alignment horizontal="left" vertical="top" wrapText="1"/>
    </xf>
    <xf numFmtId="0" fontId="29" fillId="2" borderId="1" xfId="0" applyFont="1" applyFill="1" applyBorder="1" applyAlignment="1">
      <alignment horizontal="left" vertical="top" wrapText="1"/>
    </xf>
    <xf numFmtId="0" fontId="16" fillId="5" borderId="4" xfId="0" applyFont="1" applyFill="1" applyBorder="1" applyAlignment="1">
      <alignment horizontal="left" vertical="top" wrapText="1" readingOrder="1"/>
    </xf>
    <xf numFmtId="166" fontId="11" fillId="2" borderId="1" xfId="0" quotePrefix="1" applyNumberFormat="1" applyFont="1" applyFill="1" applyBorder="1" applyAlignment="1">
      <alignment horizontal="left" vertical="top" wrapText="1"/>
    </xf>
    <xf numFmtId="166" fontId="35" fillId="2" borderId="1" xfId="0" quotePrefix="1" applyNumberFormat="1" applyFont="1" applyFill="1" applyBorder="1" applyAlignment="1">
      <alignment horizontal="left" vertical="top" wrapText="1"/>
    </xf>
    <xf numFmtId="0" fontId="36" fillId="0" borderId="0" xfId="0" applyFont="1" applyAlignment="1">
      <alignment vertical="top"/>
    </xf>
    <xf numFmtId="0" fontId="37" fillId="0" borderId="0" xfId="0" applyFont="1" applyAlignment="1">
      <alignment horizontal="left" vertical="top"/>
    </xf>
    <xf numFmtId="0" fontId="38" fillId="2" borderId="1" xfId="0" applyFont="1" applyFill="1" applyBorder="1" applyAlignment="1">
      <alignment horizontal="center" vertical="top" wrapText="1"/>
    </xf>
    <xf numFmtId="0" fontId="32" fillId="2" borderId="1" xfId="0" applyFont="1" applyFill="1" applyBorder="1" applyAlignment="1">
      <alignment horizontal="center" vertical="top"/>
    </xf>
    <xf numFmtId="0" fontId="7" fillId="2" borderId="0" xfId="0" applyFont="1" applyFill="1" applyAlignment="1">
      <alignment vertical="top"/>
    </xf>
    <xf numFmtId="166" fontId="4" fillId="2" borderId="1" xfId="0" applyNumberFormat="1" applyFont="1" applyFill="1" applyBorder="1" applyAlignment="1">
      <alignment horizontal="left" vertical="top" wrapText="1"/>
    </xf>
    <xf numFmtId="0" fontId="39" fillId="2" borderId="1" xfId="0" applyFont="1" applyFill="1" applyBorder="1" applyAlignment="1">
      <alignment horizontal="center" vertical="top"/>
    </xf>
    <xf numFmtId="0" fontId="10" fillId="2" borderId="1" xfId="0" applyFont="1" applyFill="1" applyBorder="1" applyAlignment="1">
      <alignment horizontal="left" vertical="top" wrapText="1"/>
    </xf>
    <xf numFmtId="0" fontId="30" fillId="2" borderId="1" xfId="0" applyFont="1" applyFill="1" applyBorder="1" applyAlignment="1">
      <alignment horizontal="center" vertical="top" wrapText="1"/>
    </xf>
    <xf numFmtId="0" fontId="36" fillId="2" borderId="0" xfId="0" applyFont="1" applyFill="1" applyAlignment="1">
      <alignment vertical="top"/>
    </xf>
    <xf numFmtId="0" fontId="12" fillId="2" borderId="1" xfId="0" applyFont="1" applyFill="1" applyBorder="1" applyAlignment="1">
      <alignment horizontal="center" vertical="top" wrapText="1"/>
    </xf>
    <xf numFmtId="0" fontId="12" fillId="2" borderId="6" xfId="0" applyFont="1" applyFill="1" applyBorder="1" applyAlignment="1">
      <alignment horizontal="center" vertical="top"/>
    </xf>
    <xf numFmtId="0" fontId="12" fillId="2" borderId="6" xfId="0" applyFont="1" applyFill="1" applyBorder="1" applyAlignment="1">
      <alignment horizontal="left" vertical="top" wrapText="1"/>
    </xf>
    <xf numFmtId="0" fontId="40" fillId="0" borderId="0" xfId="0" applyFont="1"/>
    <xf numFmtId="0" fontId="43" fillId="2" borderId="1" xfId="0" applyFont="1" applyFill="1" applyBorder="1" applyAlignment="1">
      <alignment horizontal="center" vertical="top" wrapText="1"/>
    </xf>
    <xf numFmtId="165" fontId="10" fillId="2" borderId="1" xfId="0" applyNumberFormat="1" applyFont="1" applyFill="1" applyBorder="1" applyAlignment="1">
      <alignment horizontal="center" vertical="top" wrapText="1"/>
    </xf>
    <xf numFmtId="0" fontId="10" fillId="5" borderId="1" xfId="0" applyFont="1" applyFill="1" applyBorder="1" applyAlignment="1">
      <alignment horizontal="center" vertical="top" wrapText="1"/>
    </xf>
    <xf numFmtId="166" fontId="12" fillId="2" borderId="1" xfId="0" applyNumberFormat="1" applyFont="1" applyFill="1" applyBorder="1" applyAlignment="1">
      <alignment horizontal="left" vertical="top" wrapText="1"/>
    </xf>
    <xf numFmtId="166" fontId="10" fillId="2" borderId="2" xfId="0" applyNumberFormat="1" applyFont="1" applyFill="1" applyBorder="1" applyAlignment="1">
      <alignment horizontal="left" vertical="center" wrapText="1"/>
    </xf>
    <xf numFmtId="0" fontId="48" fillId="2" borderId="1" xfId="0" applyFont="1" applyFill="1" applyBorder="1" applyAlignment="1">
      <alignment horizontal="center" vertical="top" wrapText="1"/>
    </xf>
    <xf numFmtId="165" fontId="4" fillId="2" borderId="2" xfId="0" applyNumberFormat="1" applyFont="1" applyFill="1" applyBorder="1" applyAlignment="1">
      <alignment horizontal="left" vertical="top" wrapText="1"/>
    </xf>
    <xf numFmtId="165" fontId="10" fillId="2" borderId="2" xfId="0" applyNumberFormat="1" applyFont="1" applyFill="1" applyBorder="1" applyAlignment="1">
      <alignment horizontal="left" vertical="top" wrapText="1"/>
    </xf>
    <xf numFmtId="0" fontId="11" fillId="2" borderId="2" xfId="0" applyFont="1" applyFill="1" applyBorder="1" applyAlignment="1">
      <alignment horizontal="left" vertical="top" wrapText="1"/>
    </xf>
    <xf numFmtId="0" fontId="28" fillId="2" borderId="2" xfId="0" applyFont="1" applyFill="1" applyBorder="1" applyAlignment="1">
      <alignment horizontal="left" vertical="top" wrapText="1"/>
    </xf>
    <xf numFmtId="0" fontId="41" fillId="2" borderId="2" xfId="0" applyFont="1" applyFill="1" applyBorder="1" applyAlignment="1">
      <alignment horizontal="left" vertical="top" wrapText="1"/>
    </xf>
    <xf numFmtId="0" fontId="40" fillId="2" borderId="7" xfId="0" applyFont="1" applyFill="1" applyBorder="1" applyAlignment="1">
      <alignment wrapText="1"/>
    </xf>
    <xf numFmtId="0" fontId="40" fillId="2" borderId="7" xfId="0" applyFont="1" applyFill="1" applyBorder="1"/>
    <xf numFmtId="165" fontId="10" fillId="2" borderId="7" xfId="0" applyNumberFormat="1" applyFont="1" applyFill="1" applyBorder="1" applyAlignment="1">
      <alignment horizontal="left" vertical="top" wrapText="1"/>
    </xf>
    <xf numFmtId="0" fontId="40" fillId="2" borderId="1" xfId="0" applyFont="1" applyFill="1" applyBorder="1"/>
    <xf numFmtId="0" fontId="42" fillId="2" borderId="7"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 xfId="0" applyFont="1" applyFill="1" applyBorder="1" applyAlignment="1">
      <alignment horizontal="left" vertical="top" wrapText="1"/>
    </xf>
    <xf numFmtId="0" fontId="41" fillId="2" borderId="1" xfId="0" applyFont="1" applyFill="1" applyBorder="1" applyAlignment="1">
      <alignment horizontal="left" vertical="top" wrapText="1"/>
    </xf>
    <xf numFmtId="0" fontId="40" fillId="2" borderId="1" xfId="0" applyFont="1" applyFill="1" applyBorder="1" applyAlignment="1">
      <alignment vertical="top" wrapText="1"/>
    </xf>
    <xf numFmtId="165" fontId="10" fillId="5" borderId="1" xfId="0" applyNumberFormat="1" applyFont="1" applyFill="1" applyBorder="1" applyAlignment="1">
      <alignment horizontal="center" vertical="top" wrapText="1"/>
    </xf>
    <xf numFmtId="0" fontId="30" fillId="5" borderId="1" xfId="0" applyFont="1" applyFill="1" applyBorder="1" applyAlignment="1">
      <alignment horizontal="center" vertical="top" wrapText="1"/>
    </xf>
    <xf numFmtId="0" fontId="4" fillId="5" borderId="1" xfId="0" quotePrefix="1" applyFont="1" applyFill="1" applyBorder="1" applyAlignment="1">
      <alignment horizontal="left" vertical="top" wrapText="1"/>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5" fontId="11" fillId="5" borderId="1" xfId="0" applyNumberFormat="1" applyFont="1" applyFill="1" applyBorder="1" applyAlignment="1">
      <alignment horizontal="left" vertical="center" wrapText="1"/>
    </xf>
    <xf numFmtId="165" fontId="11" fillId="5" borderId="1" xfId="0" applyNumberFormat="1" applyFont="1" applyFill="1" applyBorder="1" applyAlignment="1">
      <alignment horizontal="left" vertical="top" wrapText="1"/>
    </xf>
    <xf numFmtId="0" fontId="47" fillId="5" borderId="0" xfId="0" applyFont="1" applyFill="1" applyAlignment="1">
      <alignment horizontal="left" vertical="center" wrapText="1" readingOrder="1"/>
    </xf>
    <xf numFmtId="165" fontId="12"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top" wrapText="1"/>
    </xf>
    <xf numFmtId="166" fontId="11" fillId="5" borderId="1" xfId="0" applyNumberFormat="1" applyFont="1" applyFill="1" applyBorder="1" applyAlignment="1">
      <alignment horizontal="left" vertical="top" wrapText="1"/>
    </xf>
    <xf numFmtId="0" fontId="31" fillId="5" borderId="1" xfId="0" quotePrefix="1" applyFont="1" applyFill="1" applyBorder="1" applyAlignment="1">
      <alignment horizontal="left" vertical="top" wrapText="1"/>
    </xf>
    <xf numFmtId="0" fontId="31" fillId="5" borderId="1" xfId="0" applyFont="1" applyFill="1" applyBorder="1" applyAlignment="1">
      <alignment horizontal="left" vertical="top" wrapText="1"/>
    </xf>
    <xf numFmtId="166" fontId="45" fillId="5" borderId="1" xfId="0" applyNumberFormat="1" applyFont="1" applyFill="1" applyBorder="1" applyAlignment="1">
      <alignment horizontal="left" vertical="top" wrapText="1"/>
    </xf>
    <xf numFmtId="0" fontId="24" fillId="6" borderId="0" xfId="1" applyFont="1" applyFill="1" applyAlignment="1">
      <alignment horizontal="center"/>
    </xf>
    <xf numFmtId="0" fontId="11" fillId="6" borderId="0" xfId="1" applyFont="1" applyFill="1" applyAlignment="1">
      <alignment horizontal="center"/>
    </xf>
  </cellXfs>
  <cellStyles count="2">
    <cellStyle name="Normal" xfId="0" builtinId="0"/>
    <cellStyle name="Normal 2" xfId="1" xr:uid="{7090E3D4-69EF-4AD8-8A7C-FEAFE2EFCFED}"/>
  </cellStyles>
  <dxfs count="47">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FF0000"/>
        </patternFill>
      </fill>
    </dxf>
    <dxf>
      <fill>
        <patternFill>
          <bgColor rgb="FFFFC000"/>
        </patternFill>
      </fill>
    </dxf>
    <dxf>
      <fill>
        <patternFill>
          <bgColor rgb="FFFFFF99"/>
        </patternFill>
      </fill>
    </dxf>
    <dxf>
      <fill>
        <patternFill>
          <bgColor theme="9" tint="0.79998168889431442"/>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104776</xdr:rowOff>
    </xdr:from>
    <xdr:to>
      <xdr:col>1</xdr:col>
      <xdr:colOff>1657350</xdr:colOff>
      <xdr:row>3</xdr:row>
      <xdr:rowOff>136274</xdr:rowOff>
    </xdr:to>
    <xdr:pic>
      <xdr:nvPicPr>
        <xdr:cNvPr id="2" name="Picture 1">
          <a:extLst>
            <a:ext uri="{FF2B5EF4-FFF2-40B4-BE49-F238E27FC236}">
              <a16:creationId xmlns:a16="http://schemas.microsoft.com/office/drawing/2014/main" id="{3AB64484-2808-4534-B3A4-AA5DC1B378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04776"/>
          <a:ext cx="1609725" cy="545848"/>
        </a:xfrm>
        <a:prstGeom prst="rect">
          <a:avLst/>
        </a:prstGeom>
        <a:noFill/>
      </xdr:spPr>
    </xdr:pic>
    <xdr:clientData/>
  </xdr:twoCellAnchor>
  <xdr:twoCellAnchor editAs="oneCell">
    <xdr:from>
      <xdr:col>1</xdr:col>
      <xdr:colOff>0</xdr:colOff>
      <xdr:row>11</xdr:row>
      <xdr:rowOff>10587</xdr:rowOff>
    </xdr:from>
    <xdr:to>
      <xdr:col>13</xdr:col>
      <xdr:colOff>382058</xdr:colOff>
      <xdr:row>39</xdr:row>
      <xdr:rowOff>47957</xdr:rowOff>
    </xdr:to>
    <xdr:pic>
      <xdr:nvPicPr>
        <xdr:cNvPr id="3" name="Picture 2">
          <a:extLst>
            <a:ext uri="{FF2B5EF4-FFF2-40B4-BE49-F238E27FC236}">
              <a16:creationId xmlns:a16="http://schemas.microsoft.com/office/drawing/2014/main" id="{F5C10CCA-ED93-4805-B6E0-B55431790075}"/>
            </a:ext>
          </a:extLst>
        </xdr:cNvPr>
        <xdr:cNvPicPr>
          <a:picLocks noChangeAspect="1"/>
        </xdr:cNvPicPr>
      </xdr:nvPicPr>
      <xdr:blipFill>
        <a:blip xmlns:r="http://schemas.openxmlformats.org/officeDocument/2006/relationships" r:embed="rId2"/>
        <a:stretch>
          <a:fillRect/>
        </a:stretch>
      </xdr:blipFill>
      <xdr:spPr>
        <a:xfrm>
          <a:off x="95250" y="3087162"/>
          <a:ext cx="12869333" cy="4571270"/>
        </a:xfrm>
        <a:prstGeom prst="rect">
          <a:avLst/>
        </a:prstGeom>
      </xdr:spPr>
    </xdr:pic>
    <xdr:clientData/>
  </xdr:twoCellAnchor>
  <xdr:twoCellAnchor>
    <xdr:from>
      <xdr:col>4</xdr:col>
      <xdr:colOff>206281</xdr:colOff>
      <xdr:row>10</xdr:row>
      <xdr:rowOff>403860</xdr:rowOff>
    </xdr:from>
    <xdr:to>
      <xdr:col>4</xdr:col>
      <xdr:colOff>476247</xdr:colOff>
      <xdr:row>10</xdr:row>
      <xdr:rowOff>403860</xdr:rowOff>
    </xdr:to>
    <xdr:cxnSp macro="">
      <xdr:nvCxnSpPr>
        <xdr:cNvPr id="5" name="Straight Arrow Connector 4">
          <a:extLst>
            <a:ext uri="{FF2B5EF4-FFF2-40B4-BE49-F238E27FC236}">
              <a16:creationId xmlns:a16="http://schemas.microsoft.com/office/drawing/2014/main" id="{DF06C1FD-3197-457B-90CC-29A31463EC9F}"/>
            </a:ext>
          </a:extLst>
        </xdr:cNvPr>
        <xdr:cNvCxnSpPr/>
      </xdr:nvCxnSpPr>
      <xdr:spPr>
        <a:xfrm>
          <a:off x="7302406" y="2185035"/>
          <a:ext cx="269966"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345619</xdr:colOff>
      <xdr:row>9</xdr:row>
      <xdr:rowOff>71493</xdr:rowOff>
    </xdr:from>
    <xdr:to>
      <xdr:col>4</xdr:col>
      <xdr:colOff>345619</xdr:colOff>
      <xdr:row>10</xdr:row>
      <xdr:rowOff>165373</xdr:rowOff>
    </xdr:to>
    <xdr:cxnSp macro="">
      <xdr:nvCxnSpPr>
        <xdr:cNvPr id="6" name="Straight Arrow Connector 5">
          <a:extLst>
            <a:ext uri="{FF2B5EF4-FFF2-40B4-BE49-F238E27FC236}">
              <a16:creationId xmlns:a16="http://schemas.microsoft.com/office/drawing/2014/main" id="{0BF07113-7358-466D-BC7C-602ECE204DB8}"/>
            </a:ext>
          </a:extLst>
        </xdr:cNvPr>
        <xdr:cNvCxnSpPr>
          <a:cxnSpLocks/>
        </xdr:cNvCxnSpPr>
      </xdr:nvCxnSpPr>
      <xdr:spPr>
        <a:xfrm flipV="1">
          <a:off x="7441744" y="1690743"/>
          <a:ext cx="0" cy="2558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339629</xdr:colOff>
      <xdr:row>10</xdr:row>
      <xdr:rowOff>588827</xdr:rowOff>
    </xdr:from>
    <xdr:to>
      <xdr:col>4</xdr:col>
      <xdr:colOff>339629</xdr:colOff>
      <xdr:row>10</xdr:row>
      <xdr:rowOff>841375</xdr:rowOff>
    </xdr:to>
    <xdr:cxnSp macro="">
      <xdr:nvCxnSpPr>
        <xdr:cNvPr id="7" name="Straight Arrow Connector 6">
          <a:extLst>
            <a:ext uri="{FF2B5EF4-FFF2-40B4-BE49-F238E27FC236}">
              <a16:creationId xmlns:a16="http://schemas.microsoft.com/office/drawing/2014/main" id="{688B2F90-AE8A-4236-97AF-2344A728E53B}"/>
            </a:ext>
          </a:extLst>
        </xdr:cNvPr>
        <xdr:cNvCxnSpPr>
          <a:cxnSpLocks/>
        </xdr:cNvCxnSpPr>
      </xdr:nvCxnSpPr>
      <xdr:spPr>
        <a:xfrm>
          <a:off x="7435754" y="2370002"/>
          <a:ext cx="0" cy="2525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projects/5ms/pd/06%20Communication/Readiness%20Work%20Group/Risk%20workshop%201%20-%205%20Dec%2019/5MS%20and%20GS%20-%20Industry%20Risks%20and%20Issues%20Register%20-%20October%202019%20-%20RWG%206%20Dec%20No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tan\Desktop\Misc\5MS%20and%20GS%20-%20Industry%20Risks%20and%20Issues%20Register%20-%20October%202019%20-%20RWG%206%20Dec%20No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cCague\Downloads\5MS%20and%20GS%20Industry%20Risks%20and%20Issues%20Register%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dustry Risk Register"/>
      <sheetName val="Industry Issue Register"/>
      <sheetName val="Contingency Scenarios"/>
      <sheetName val="Reference"/>
    </sheetNames>
    <sheetDataSet>
      <sheetData sheetId="0" refreshError="1"/>
      <sheetData sheetId="1" refreshError="1"/>
      <sheetData sheetId="2" refreshError="1"/>
      <sheetData sheetId="3" refreshError="1"/>
      <sheetData sheetId="4" refreshError="1">
        <row r="2">
          <cell r="F2" t="str">
            <v>Almost CertainImmaterial</v>
          </cell>
          <cell r="G2" t="str">
            <v>Medium</v>
          </cell>
        </row>
        <row r="3">
          <cell r="F3" t="str">
            <v>Almost CertainMinor</v>
          </cell>
          <cell r="G3" t="str">
            <v>Medium</v>
          </cell>
        </row>
        <row r="4">
          <cell r="F4" t="str">
            <v>Almost CertainModerate</v>
          </cell>
          <cell r="G4" t="str">
            <v>Significant</v>
          </cell>
        </row>
        <row r="5">
          <cell r="F5" t="str">
            <v>Almost CertainMajor</v>
          </cell>
          <cell r="G5" t="str">
            <v>Critical</v>
          </cell>
        </row>
        <row r="6">
          <cell r="F6" t="str">
            <v>Almost CertainExtreme</v>
          </cell>
          <cell r="G6" t="str">
            <v>Critical</v>
          </cell>
        </row>
        <row r="7">
          <cell r="F7" t="str">
            <v>LikelyImmaterial</v>
          </cell>
          <cell r="G7" t="str">
            <v>Low</v>
          </cell>
        </row>
        <row r="8">
          <cell r="F8" t="str">
            <v>LikelyMinor</v>
          </cell>
          <cell r="G8" t="str">
            <v>Medium</v>
          </cell>
        </row>
        <row r="9">
          <cell r="F9" t="str">
            <v>LikelyModerate</v>
          </cell>
          <cell r="G9" t="str">
            <v>Significant</v>
          </cell>
        </row>
        <row r="10">
          <cell r="F10" t="str">
            <v>LikelyMajor</v>
          </cell>
          <cell r="G10" t="str">
            <v>Critical</v>
          </cell>
        </row>
        <row r="11">
          <cell r="F11" t="str">
            <v>LikelyExtreme</v>
          </cell>
          <cell r="G11" t="str">
            <v>Critical</v>
          </cell>
        </row>
        <row r="12">
          <cell r="F12" t="str">
            <v>PossibleImmaterial</v>
          </cell>
          <cell r="G12" t="str">
            <v>Low</v>
          </cell>
        </row>
        <row r="13">
          <cell r="F13" t="str">
            <v>PossibleMinor</v>
          </cell>
          <cell r="G13" t="str">
            <v>Medium</v>
          </cell>
        </row>
        <row r="14">
          <cell r="F14" t="str">
            <v>PossibleModerate</v>
          </cell>
          <cell r="G14" t="str">
            <v>Significant</v>
          </cell>
        </row>
        <row r="15">
          <cell r="F15" t="str">
            <v>PossibleMajor</v>
          </cell>
          <cell r="G15" t="str">
            <v>Significant</v>
          </cell>
        </row>
        <row r="16">
          <cell r="F16" t="str">
            <v>PossibleExtreme</v>
          </cell>
          <cell r="G16" t="str">
            <v>Critical</v>
          </cell>
        </row>
        <row r="17">
          <cell r="F17" t="str">
            <v>UnlikelyImmaterial</v>
          </cell>
          <cell r="G17" t="str">
            <v>Low</v>
          </cell>
        </row>
        <row r="18">
          <cell r="F18" t="str">
            <v>UnlikelyMinor</v>
          </cell>
          <cell r="G18" t="str">
            <v>Low</v>
          </cell>
        </row>
        <row r="19">
          <cell r="F19" t="str">
            <v>UnlikelyModerate</v>
          </cell>
          <cell r="G19" t="str">
            <v>Medium</v>
          </cell>
        </row>
        <row r="20">
          <cell r="F20" t="str">
            <v>UnlikelyMajor</v>
          </cell>
          <cell r="G20" t="str">
            <v>Medium</v>
          </cell>
        </row>
        <row r="21">
          <cell r="F21" t="str">
            <v>UnlikelyExtreme</v>
          </cell>
          <cell r="G21" t="str">
            <v>Significant</v>
          </cell>
        </row>
        <row r="22">
          <cell r="F22" t="str">
            <v>RareImmaterial</v>
          </cell>
          <cell r="G22" t="str">
            <v>Low</v>
          </cell>
        </row>
        <row r="23">
          <cell r="F23" t="str">
            <v>RareMinor</v>
          </cell>
          <cell r="G23" t="str">
            <v>Low</v>
          </cell>
        </row>
        <row r="24">
          <cell r="F24" t="str">
            <v>RareModerate</v>
          </cell>
          <cell r="G24" t="str">
            <v>Medium</v>
          </cell>
        </row>
        <row r="25">
          <cell r="F25" t="str">
            <v>RareMajor</v>
          </cell>
          <cell r="G25" t="str">
            <v>Medium</v>
          </cell>
        </row>
        <row r="26">
          <cell r="F26" t="str">
            <v>RareExtreme</v>
          </cell>
          <cell r="G26" t="str">
            <v>Significant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dustry Risk Register"/>
      <sheetName val="Industry Issues Register"/>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B6334-51A9-4707-B3D8-C6C59C11B9DB}">
  <dimension ref="B1:F34"/>
  <sheetViews>
    <sheetView workbookViewId="0">
      <selection activeCell="C3" sqref="C3"/>
    </sheetView>
  </sheetViews>
  <sheetFormatPr defaultColWidth="9.28515625" defaultRowHeight="12.75"/>
  <cols>
    <col min="1" max="1" width="1.42578125" style="57" customWidth="1"/>
    <col min="2" max="2" width="87" style="57" customWidth="1"/>
    <col min="3" max="3" width="10.42578125" style="57" bestFit="1" customWidth="1"/>
    <col min="4" max="16384" width="9.28515625" style="57"/>
  </cols>
  <sheetData>
    <row r="1" spans="2:6">
      <c r="B1" s="56" t="s">
        <v>0</v>
      </c>
      <c r="C1" s="57">
        <v>10</v>
      </c>
    </row>
    <row r="2" spans="2:6">
      <c r="B2" s="56" t="s">
        <v>1</v>
      </c>
      <c r="C2" s="56" t="s">
        <v>2</v>
      </c>
    </row>
    <row r="3" spans="2:6">
      <c r="B3" s="56" t="s">
        <v>3</v>
      </c>
      <c r="C3" s="58">
        <v>44375</v>
      </c>
    </row>
    <row r="6" spans="2:6">
      <c r="B6" s="55" t="s">
        <v>4</v>
      </c>
    </row>
    <row r="8" spans="2:6">
      <c r="B8" s="59" t="s">
        <v>5</v>
      </c>
      <c r="C8" s="60"/>
    </row>
    <row r="9" spans="2:6" ht="25.5">
      <c r="B9" s="61" t="s">
        <v>6</v>
      </c>
      <c r="C9" s="60"/>
      <c r="E9" s="157" t="s">
        <v>7</v>
      </c>
      <c r="F9" s="158"/>
    </row>
    <row r="10" spans="2:6">
      <c r="B10" s="61"/>
      <c r="C10" s="60"/>
      <c r="E10" s="67"/>
      <c r="F10" s="67"/>
    </row>
    <row r="11" spans="2:6" ht="102">
      <c r="B11" s="62" t="s">
        <v>8</v>
      </c>
      <c r="C11" s="60"/>
      <c r="E11" s="67"/>
      <c r="F11" s="68" t="s">
        <v>9</v>
      </c>
    </row>
    <row r="12" spans="2:6">
      <c r="B12" s="59"/>
      <c r="C12" s="60"/>
      <c r="F12" s="57" t="s">
        <v>10</v>
      </c>
    </row>
    <row r="13" spans="2:6">
      <c r="B13" s="60"/>
      <c r="C13" s="60"/>
      <c r="F13" s="57" t="s">
        <v>11</v>
      </c>
    </row>
    <row r="14" spans="2:6">
      <c r="B14" s="63"/>
      <c r="C14" s="60"/>
    </row>
    <row r="15" spans="2:6">
      <c r="B15" s="63"/>
      <c r="C15" s="60"/>
    </row>
    <row r="16" spans="2:6">
      <c r="B16" s="63"/>
      <c r="C16" s="60"/>
    </row>
    <row r="17" spans="2:3">
      <c r="B17" s="59"/>
      <c r="C17" s="60"/>
    </row>
    <row r="18" spans="2:3">
      <c r="B18" s="64"/>
      <c r="C18" s="60"/>
    </row>
    <row r="19" spans="2:3">
      <c r="B19" s="61"/>
      <c r="C19" s="60"/>
    </row>
    <row r="20" spans="2:3">
      <c r="B20" s="61"/>
      <c r="C20" s="60"/>
    </row>
    <row r="21" spans="2:3">
      <c r="B21" s="61"/>
      <c r="C21" s="60"/>
    </row>
    <row r="22" spans="2:3">
      <c r="B22" s="60"/>
      <c r="C22" s="60"/>
    </row>
    <row r="23" spans="2:3">
      <c r="B23" s="61"/>
      <c r="C23" s="60"/>
    </row>
    <row r="24" spans="2:3">
      <c r="B24" s="60"/>
      <c r="C24" s="60"/>
    </row>
    <row r="25" spans="2:3">
      <c r="B25" s="60"/>
      <c r="C25" s="60"/>
    </row>
    <row r="26" spans="2:3">
      <c r="B26" s="65"/>
      <c r="C26" s="60"/>
    </row>
    <row r="27" spans="2:3">
      <c r="B27" s="60"/>
      <c r="C27" s="60"/>
    </row>
    <row r="28" spans="2:3">
      <c r="B28" s="64"/>
      <c r="C28" s="60"/>
    </row>
    <row r="29" spans="2:3">
      <c r="B29" s="66"/>
      <c r="C29" s="60"/>
    </row>
    <row r="30" spans="2:3">
      <c r="B30" s="66"/>
      <c r="C30" s="60"/>
    </row>
    <row r="31" spans="2:3">
      <c r="B31" s="66"/>
      <c r="C31" s="60"/>
    </row>
    <row r="32" spans="2:3">
      <c r="B32" s="66"/>
      <c r="C32" s="60"/>
    </row>
    <row r="33" spans="2:3">
      <c r="B33" s="66"/>
      <c r="C33" s="60"/>
    </row>
    <row r="34" spans="2:3">
      <c r="B34" s="66"/>
      <c r="C34" s="60"/>
    </row>
  </sheetData>
  <mergeCells count="1">
    <mergeCell ref="E9:F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87C0-E341-4AA3-8BD3-4B82B4595209}">
  <sheetPr>
    <tabColor theme="0" tint="-0.14999847407452621"/>
    <pageSetUpPr fitToPage="1"/>
  </sheetPr>
  <dimension ref="A1:Y39"/>
  <sheetViews>
    <sheetView tabSelected="1" zoomScale="85" zoomScaleNormal="85" zoomScalePageLayoutView="70" workbookViewId="0">
      <pane ySplit="1" topLeftCell="A2" activePane="bottomLeft" state="frozen"/>
      <selection pane="bottomLeft" activeCell="X31" sqref="X31"/>
    </sheetView>
  </sheetViews>
  <sheetFormatPr defaultColWidth="9.28515625" defaultRowHeight="18"/>
  <cols>
    <col min="1" max="1" width="5.28515625" style="24" customWidth="1"/>
    <col min="2" max="2" width="7.140625" style="24" customWidth="1"/>
    <col min="3" max="3" width="13.85546875" style="25" customWidth="1"/>
    <col min="4" max="4" width="9.28515625" style="25" customWidth="1"/>
    <col min="5" max="5" width="18.42578125" style="25" customWidth="1"/>
    <col min="6" max="6" width="28.85546875" style="26" customWidth="1"/>
    <col min="7" max="7" width="14.28515625" style="25" customWidth="1"/>
    <col min="8" max="8" width="10.7109375" style="27" customWidth="1"/>
    <col min="9" max="9" width="13.5703125" style="27" customWidth="1"/>
    <col min="10" max="10" width="8.7109375" style="28" customWidth="1"/>
    <col min="11" max="11" width="43.5703125" style="28" customWidth="1"/>
    <col min="12" max="12" width="10.7109375" style="27" customWidth="1"/>
    <col min="13" max="13" width="13.5703125" style="27" customWidth="1"/>
    <col min="14" max="14" width="8.7109375" style="28" customWidth="1"/>
    <col min="15" max="15" width="8.7109375" style="110" customWidth="1"/>
    <col min="16" max="16" width="48.7109375" style="28" customWidth="1"/>
    <col min="17" max="18" width="12.7109375" style="28" customWidth="1"/>
    <col min="19" max="19" width="12.7109375" style="33" customWidth="1"/>
    <col min="20" max="20" width="12.7109375" style="29" customWidth="1"/>
    <col min="21" max="22" width="12.7109375" style="28" customWidth="1"/>
    <col min="23" max="23" width="20" style="28" customWidth="1"/>
    <col min="24" max="24" width="37" style="33" customWidth="1"/>
    <col min="25" max="25" width="52.28515625" style="30" customWidth="1"/>
    <col min="26" max="16384" width="9.28515625" style="10"/>
  </cols>
  <sheetData>
    <row r="1" spans="1:25" s="3" customFormat="1" ht="49.5">
      <c r="A1" s="1" t="s">
        <v>12</v>
      </c>
      <c r="B1" s="1" t="s">
        <v>13</v>
      </c>
      <c r="C1" s="1" t="s">
        <v>14</v>
      </c>
      <c r="D1" s="1" t="s">
        <v>15</v>
      </c>
      <c r="E1" s="1" t="s">
        <v>16</v>
      </c>
      <c r="F1" s="1" t="s">
        <v>17</v>
      </c>
      <c r="G1" s="1" t="s">
        <v>18</v>
      </c>
      <c r="H1" s="1" t="s">
        <v>19</v>
      </c>
      <c r="I1" s="1" t="s">
        <v>20</v>
      </c>
      <c r="J1" s="1" t="s">
        <v>21</v>
      </c>
      <c r="K1" s="1" t="s">
        <v>22</v>
      </c>
      <c r="L1" s="1" t="s">
        <v>23</v>
      </c>
      <c r="M1" s="1" t="s">
        <v>24</v>
      </c>
      <c r="N1" s="1" t="s">
        <v>25</v>
      </c>
      <c r="O1" s="1" t="s">
        <v>26</v>
      </c>
      <c r="P1" s="1" t="s">
        <v>27</v>
      </c>
      <c r="Q1" s="2" t="s">
        <v>28</v>
      </c>
      <c r="R1" s="2" t="s">
        <v>29</v>
      </c>
      <c r="S1" s="2" t="s">
        <v>30</v>
      </c>
      <c r="T1" s="2" t="s">
        <v>31</v>
      </c>
      <c r="U1" s="2" t="s">
        <v>32</v>
      </c>
      <c r="V1" s="2" t="s">
        <v>33</v>
      </c>
      <c r="W1" s="2" t="s">
        <v>34</v>
      </c>
      <c r="X1" s="2" t="s">
        <v>35</v>
      </c>
      <c r="Y1" s="2" t="s">
        <v>36</v>
      </c>
    </row>
    <row r="2" spans="1:25" s="113" customFormat="1" ht="199.5">
      <c r="A2" s="79" t="s">
        <v>37</v>
      </c>
      <c r="B2" s="79" t="s">
        <v>38</v>
      </c>
      <c r="C2" s="79" t="s">
        <v>39</v>
      </c>
      <c r="D2" s="79" t="s">
        <v>40</v>
      </c>
      <c r="E2" s="80" t="s">
        <v>41</v>
      </c>
      <c r="F2" s="80" t="s">
        <v>42</v>
      </c>
      <c r="G2" s="79" t="s">
        <v>43</v>
      </c>
      <c r="H2" s="79" t="s">
        <v>44</v>
      </c>
      <c r="I2" s="79" t="s">
        <v>45</v>
      </c>
      <c r="J2" s="112" t="str">
        <f>VLOOKUP(CONCATENATE(H2,I2),[1]Reference!$F$2:$G$26,2,FALSE)</f>
        <v>Significant</v>
      </c>
      <c r="K2" s="80" t="s">
        <v>46</v>
      </c>
      <c r="L2" s="79" t="s">
        <v>47</v>
      </c>
      <c r="M2" s="79" t="s">
        <v>48</v>
      </c>
      <c r="N2" s="112" t="str">
        <f>VLOOKUP(CONCATENATE(L2,M2),[1]Reference!$F$2:$G$26,2,FALSE)</f>
        <v>Medium</v>
      </c>
      <c r="O2" s="4" t="s">
        <v>49</v>
      </c>
      <c r="P2" s="95" t="s">
        <v>50</v>
      </c>
      <c r="Q2" s="81">
        <v>43294</v>
      </c>
      <c r="R2" s="81"/>
      <c r="S2" s="81">
        <v>43994</v>
      </c>
      <c r="T2" s="81">
        <v>44286</v>
      </c>
      <c r="U2" s="5"/>
      <c r="V2" s="6"/>
      <c r="W2" s="6"/>
      <c r="X2" s="6"/>
      <c r="Y2" s="7" t="s">
        <v>51</v>
      </c>
    </row>
    <row r="3" spans="1:25" s="113" customFormat="1" ht="299.25">
      <c r="A3" s="9" t="s">
        <v>52</v>
      </c>
      <c r="B3" s="9" t="s">
        <v>38</v>
      </c>
      <c r="C3" s="9" t="s">
        <v>53</v>
      </c>
      <c r="D3" s="9" t="s">
        <v>40</v>
      </c>
      <c r="E3" s="98" t="s">
        <v>54</v>
      </c>
      <c r="F3" s="80" t="s">
        <v>55</v>
      </c>
      <c r="G3" s="79" t="s">
        <v>56</v>
      </c>
      <c r="H3" s="9" t="s">
        <v>44</v>
      </c>
      <c r="I3" s="9" t="s">
        <v>57</v>
      </c>
      <c r="J3" s="112" t="str">
        <f>VLOOKUP(CONCATENATE(H3,I3),[1]Reference!$F$2:$G$26,2,FALSE)</f>
        <v>Critical</v>
      </c>
      <c r="K3" s="80" t="s">
        <v>58</v>
      </c>
      <c r="L3" s="9" t="s">
        <v>47</v>
      </c>
      <c r="M3" s="9" t="s">
        <v>57</v>
      </c>
      <c r="N3" s="115" t="s">
        <v>59</v>
      </c>
      <c r="O3" s="111" t="s">
        <v>60</v>
      </c>
      <c r="P3" s="80" t="s">
        <v>61</v>
      </c>
      <c r="Q3" s="81">
        <v>43306</v>
      </c>
      <c r="R3" s="81">
        <v>44446</v>
      </c>
      <c r="S3" s="124">
        <v>44383</v>
      </c>
      <c r="T3" s="81">
        <v>44469</v>
      </c>
      <c r="U3" s="5"/>
      <c r="V3" s="6"/>
      <c r="W3" s="6"/>
      <c r="X3" s="6"/>
      <c r="Y3" s="127" t="s">
        <v>62</v>
      </c>
    </row>
    <row r="4" spans="1:25" s="8" customFormat="1" ht="85.5">
      <c r="A4" s="11" t="s">
        <v>63</v>
      </c>
      <c r="B4" s="11" t="s">
        <v>64</v>
      </c>
      <c r="C4" s="11" t="s">
        <v>65</v>
      </c>
      <c r="D4" s="11" t="s">
        <v>40</v>
      </c>
      <c r="E4" s="13" t="s">
        <v>66</v>
      </c>
      <c r="F4" s="13" t="s">
        <v>67</v>
      </c>
      <c r="G4" s="11" t="s">
        <v>68</v>
      </c>
      <c r="H4" s="11" t="s">
        <v>44</v>
      </c>
      <c r="I4" s="11" t="s">
        <v>45</v>
      </c>
      <c r="J4" s="97" t="str">
        <f>VLOOKUP(CONCATENATE(H4,I4),[1]Reference!$F$2:$G$26,2,FALSE)</f>
        <v>Significant</v>
      </c>
      <c r="K4" s="13" t="s">
        <v>69</v>
      </c>
      <c r="L4" s="11" t="s">
        <v>70</v>
      </c>
      <c r="M4" s="11" t="s">
        <v>48</v>
      </c>
      <c r="N4" s="97" t="str">
        <f>VLOOKUP(CONCATENATE(L4,M4),[1]Reference!$F$2:$G$26,2,FALSE)</f>
        <v>Low</v>
      </c>
      <c r="O4" s="15" t="s">
        <v>49</v>
      </c>
      <c r="P4" s="13" t="s">
        <v>71</v>
      </c>
      <c r="Q4" s="16">
        <v>43294</v>
      </c>
      <c r="R4" s="16"/>
      <c r="S4" s="16">
        <v>43766</v>
      </c>
      <c r="T4" s="16">
        <v>43800</v>
      </c>
      <c r="U4" s="16">
        <v>43741</v>
      </c>
      <c r="V4" s="31"/>
      <c r="W4" s="31"/>
      <c r="X4" s="31"/>
      <c r="Y4" s="17"/>
    </row>
    <row r="5" spans="1:25" s="8" customFormat="1" ht="128.25">
      <c r="A5" s="11" t="s">
        <v>72</v>
      </c>
      <c r="B5" s="11" t="s">
        <v>64</v>
      </c>
      <c r="C5" s="11" t="s">
        <v>53</v>
      </c>
      <c r="D5" s="11" t="s">
        <v>40</v>
      </c>
      <c r="E5" s="13" t="s">
        <v>66</v>
      </c>
      <c r="F5" s="13" t="s">
        <v>73</v>
      </c>
      <c r="G5" s="11" t="s">
        <v>74</v>
      </c>
      <c r="H5" s="11" t="s">
        <v>44</v>
      </c>
      <c r="I5" s="11" t="s">
        <v>45</v>
      </c>
      <c r="J5" s="97" t="str">
        <f>VLOOKUP(CONCATENATE(H5,I5),[1]Reference!$F$2:$G$26,2,FALSE)</f>
        <v>Significant</v>
      </c>
      <c r="K5" s="13" t="s">
        <v>75</v>
      </c>
      <c r="L5" s="11" t="s">
        <v>47</v>
      </c>
      <c r="M5" s="11" t="s">
        <v>45</v>
      </c>
      <c r="N5" s="97" t="str">
        <f>VLOOKUP(CONCATENATE(L5,M5),[1]Reference!$F$2:$G$26,2,FALSE)</f>
        <v>Significant</v>
      </c>
      <c r="O5" s="15" t="s">
        <v>49</v>
      </c>
      <c r="P5" s="13" t="s">
        <v>76</v>
      </c>
      <c r="Q5" s="16">
        <v>43294</v>
      </c>
      <c r="R5" s="16"/>
      <c r="S5" s="16">
        <v>43766</v>
      </c>
      <c r="T5" s="16">
        <v>44255</v>
      </c>
      <c r="U5" s="69"/>
      <c r="V5" s="31"/>
      <c r="W5" s="31"/>
      <c r="X5" s="31"/>
      <c r="Y5" s="17" t="s">
        <v>77</v>
      </c>
    </row>
    <row r="6" spans="1:25" s="113" customFormat="1" ht="185.25">
      <c r="A6" s="11" t="s">
        <v>78</v>
      </c>
      <c r="B6" s="125" t="s">
        <v>64</v>
      </c>
      <c r="C6" s="11" t="s">
        <v>79</v>
      </c>
      <c r="D6" s="11" t="s">
        <v>40</v>
      </c>
      <c r="E6" s="13" t="s">
        <v>80</v>
      </c>
      <c r="F6" s="13" t="s">
        <v>81</v>
      </c>
      <c r="G6" s="11" t="s">
        <v>82</v>
      </c>
      <c r="H6" s="11" t="s">
        <v>47</v>
      </c>
      <c r="I6" s="11" t="s">
        <v>83</v>
      </c>
      <c r="J6" s="97" t="str">
        <f>VLOOKUP(CONCATENATE(H6,I6),[1]Reference!$F$2:$G$26,2,FALSE)</f>
        <v>Critical</v>
      </c>
      <c r="K6" s="13" t="s">
        <v>84</v>
      </c>
      <c r="L6" s="11" t="s">
        <v>85</v>
      </c>
      <c r="M6" s="11" t="s">
        <v>45</v>
      </c>
      <c r="N6" s="97" t="s">
        <v>86</v>
      </c>
      <c r="O6" s="15" t="s">
        <v>87</v>
      </c>
      <c r="P6" s="13" t="s">
        <v>88</v>
      </c>
      <c r="Q6" s="16">
        <v>43294</v>
      </c>
      <c r="R6" s="16"/>
      <c r="S6" s="143">
        <v>44383</v>
      </c>
      <c r="T6" s="16">
        <v>44305</v>
      </c>
      <c r="U6" s="69"/>
      <c r="V6" s="31"/>
      <c r="W6" s="31"/>
      <c r="X6" s="31"/>
      <c r="Y6" s="32" t="s">
        <v>89</v>
      </c>
    </row>
    <row r="7" spans="1:25" s="113" customFormat="1" ht="99.75">
      <c r="A7" s="79" t="s">
        <v>90</v>
      </c>
      <c r="B7" s="79" t="s">
        <v>38</v>
      </c>
      <c r="C7" s="79" t="s">
        <v>53</v>
      </c>
      <c r="D7" s="79" t="s">
        <v>40</v>
      </c>
      <c r="E7" s="80" t="s">
        <v>91</v>
      </c>
      <c r="F7" s="80" t="s">
        <v>92</v>
      </c>
      <c r="G7" s="79" t="s">
        <v>93</v>
      </c>
      <c r="H7" s="79" t="s">
        <v>47</v>
      </c>
      <c r="I7" s="79" t="s">
        <v>48</v>
      </c>
      <c r="J7" s="112" t="str">
        <f>VLOOKUP(CONCATENATE(H7,I7),[1]Reference!$F$2:$G$26,2,FALSE)</f>
        <v>Medium</v>
      </c>
      <c r="K7" s="80" t="s">
        <v>94</v>
      </c>
      <c r="L7" s="79" t="s">
        <v>70</v>
      </c>
      <c r="M7" s="79" t="s">
        <v>48</v>
      </c>
      <c r="N7" s="112" t="str">
        <f>VLOOKUP(CONCATENATE(L7,M7),[1]Reference!$F$2:$G$26,2,FALSE)</f>
        <v>Low</v>
      </c>
      <c r="O7" s="4" t="s">
        <v>49</v>
      </c>
      <c r="P7" s="95"/>
      <c r="Q7" s="81">
        <v>43294</v>
      </c>
      <c r="R7" s="81">
        <v>43994</v>
      </c>
      <c r="S7" s="81">
        <v>43766</v>
      </c>
      <c r="T7" s="81">
        <v>44165</v>
      </c>
      <c r="U7" s="5"/>
      <c r="V7" s="6"/>
      <c r="W7" s="6"/>
      <c r="X7" s="6"/>
      <c r="Y7" s="19" t="s">
        <v>95</v>
      </c>
    </row>
    <row r="8" spans="1:25" s="113" customFormat="1" ht="299.25">
      <c r="A8" s="79" t="s">
        <v>96</v>
      </c>
      <c r="B8" s="79" t="s">
        <v>38</v>
      </c>
      <c r="C8" s="79" t="s">
        <v>79</v>
      </c>
      <c r="D8" s="79" t="s">
        <v>40</v>
      </c>
      <c r="E8" s="80" t="s">
        <v>97</v>
      </c>
      <c r="F8" s="80" t="s">
        <v>98</v>
      </c>
      <c r="G8" s="79" t="s">
        <v>99</v>
      </c>
      <c r="H8" s="79" t="s">
        <v>44</v>
      </c>
      <c r="I8" s="9" t="s">
        <v>57</v>
      </c>
      <c r="J8" s="112" t="str">
        <f>VLOOKUP(CONCATENATE(H8,I8),[1]Reference!$F$2:$G$26,2,FALSE)</f>
        <v>Critical</v>
      </c>
      <c r="K8" s="80" t="s">
        <v>100</v>
      </c>
      <c r="L8" s="9" t="s">
        <v>85</v>
      </c>
      <c r="M8" s="9" t="s">
        <v>57</v>
      </c>
      <c r="N8" s="112" t="s">
        <v>86</v>
      </c>
      <c r="O8" s="4" t="s">
        <v>49</v>
      </c>
      <c r="P8" s="80" t="s">
        <v>101</v>
      </c>
      <c r="Q8" s="81">
        <v>43294</v>
      </c>
      <c r="R8" s="81"/>
      <c r="S8" s="81">
        <v>44216</v>
      </c>
      <c r="T8" s="81">
        <v>44377</v>
      </c>
      <c r="U8" s="5"/>
      <c r="V8" s="6" t="s">
        <v>102</v>
      </c>
      <c r="W8" s="6"/>
      <c r="X8" s="6"/>
      <c r="Y8" s="114" t="s">
        <v>103</v>
      </c>
    </row>
    <row r="9" spans="1:25" s="8" customFormat="1" ht="99.75">
      <c r="A9" s="79" t="s">
        <v>104</v>
      </c>
      <c r="B9" s="79" t="s">
        <v>38</v>
      </c>
      <c r="C9" s="79" t="s">
        <v>79</v>
      </c>
      <c r="D9" s="79" t="s">
        <v>40</v>
      </c>
      <c r="E9" s="80" t="s">
        <v>105</v>
      </c>
      <c r="F9" s="80" t="s">
        <v>106</v>
      </c>
      <c r="G9" s="79" t="s">
        <v>107</v>
      </c>
      <c r="H9" s="79" t="s">
        <v>47</v>
      </c>
      <c r="I9" s="9" t="s">
        <v>57</v>
      </c>
      <c r="J9" s="96" t="str">
        <f>VLOOKUP(CONCATENATE(H9,I9),[1]Reference!$F$2:$G$26,2,FALSE)</f>
        <v>Significant</v>
      </c>
      <c r="K9" s="80" t="s">
        <v>108</v>
      </c>
      <c r="L9" s="79" t="s">
        <v>70</v>
      </c>
      <c r="M9" s="9" t="s">
        <v>57</v>
      </c>
      <c r="N9" s="96" t="str">
        <f>VLOOKUP(CONCATENATE(L9,M9),[1]Reference!$F$2:$G$26,2,FALSE)</f>
        <v>Medium</v>
      </c>
      <c r="O9" s="4" t="s">
        <v>49</v>
      </c>
      <c r="P9" s="80" t="s">
        <v>109</v>
      </c>
      <c r="Q9" s="81">
        <v>43320</v>
      </c>
      <c r="R9" s="81"/>
      <c r="S9" s="81">
        <v>43994</v>
      </c>
      <c r="T9" s="81">
        <v>44377</v>
      </c>
      <c r="U9" s="5"/>
      <c r="V9" s="6" t="s">
        <v>110</v>
      </c>
      <c r="W9" s="6"/>
      <c r="X9" s="6"/>
      <c r="Y9" s="7" t="s">
        <v>111</v>
      </c>
    </row>
    <row r="10" spans="1:25" s="8" customFormat="1" ht="128.25">
      <c r="A10" s="79" t="s">
        <v>112</v>
      </c>
      <c r="B10" s="79" t="s">
        <v>38</v>
      </c>
      <c r="C10" s="79" t="s">
        <v>65</v>
      </c>
      <c r="D10" s="79" t="s">
        <v>113</v>
      </c>
      <c r="E10" s="80" t="s">
        <v>114</v>
      </c>
      <c r="F10" s="80" t="s">
        <v>115</v>
      </c>
      <c r="G10" s="79" t="s">
        <v>116</v>
      </c>
      <c r="H10" s="79" t="s">
        <v>44</v>
      </c>
      <c r="I10" s="79" t="s">
        <v>45</v>
      </c>
      <c r="J10" s="96" t="str">
        <f>VLOOKUP(CONCATENATE(H10,I10),[1]Reference!$F$2:$G$26,2,FALSE)</f>
        <v>Significant</v>
      </c>
      <c r="K10" s="80" t="s">
        <v>117</v>
      </c>
      <c r="L10" s="79" t="s">
        <v>70</v>
      </c>
      <c r="M10" s="79" t="s">
        <v>48</v>
      </c>
      <c r="N10" s="96" t="str">
        <f>VLOOKUP(CONCATENATE(L10,M10),[1]Reference!$F$2:$G$26,2,FALSE)</f>
        <v>Low</v>
      </c>
      <c r="O10" s="4" t="s">
        <v>49</v>
      </c>
      <c r="P10" s="80" t="s">
        <v>118</v>
      </c>
      <c r="Q10" s="81">
        <v>43315</v>
      </c>
      <c r="R10" s="81"/>
      <c r="S10" s="81">
        <v>43994</v>
      </c>
      <c r="T10" s="81">
        <v>44196</v>
      </c>
      <c r="U10" s="5"/>
      <c r="V10" s="6"/>
      <c r="W10" s="6"/>
      <c r="X10" s="6"/>
      <c r="Y10" s="7" t="s">
        <v>119</v>
      </c>
    </row>
    <row r="11" spans="1:25" s="113" customFormat="1" ht="409.5">
      <c r="A11" s="79" t="s">
        <v>102</v>
      </c>
      <c r="B11" s="79" t="s">
        <v>38</v>
      </c>
      <c r="C11" s="79" t="s">
        <v>79</v>
      </c>
      <c r="D11" s="79" t="s">
        <v>113</v>
      </c>
      <c r="E11" s="80" t="s">
        <v>120</v>
      </c>
      <c r="F11" s="80" t="s">
        <v>121</v>
      </c>
      <c r="G11" s="79" t="s">
        <v>107</v>
      </c>
      <c r="H11" s="79" t="s">
        <v>44</v>
      </c>
      <c r="I11" s="9" t="s">
        <v>57</v>
      </c>
      <c r="J11" s="112" t="str">
        <f>VLOOKUP(CONCATENATE(H11,I11),[1]Reference!$F$2:$G$26,2,FALSE)</f>
        <v>Critical</v>
      </c>
      <c r="K11" s="80" t="s">
        <v>122</v>
      </c>
      <c r="L11" s="79" t="s">
        <v>85</v>
      </c>
      <c r="M11" s="79" t="s">
        <v>57</v>
      </c>
      <c r="N11" s="115" t="s">
        <v>59</v>
      </c>
      <c r="O11" s="4" t="s">
        <v>87</v>
      </c>
      <c r="P11" s="80" t="s">
        <v>123</v>
      </c>
      <c r="Q11" s="81">
        <v>43341</v>
      </c>
      <c r="R11" s="81"/>
      <c r="S11" s="124">
        <v>44400</v>
      </c>
      <c r="T11" s="81">
        <v>44377</v>
      </c>
      <c r="U11" s="5"/>
      <c r="V11" s="6" t="s">
        <v>96</v>
      </c>
      <c r="W11" s="6"/>
      <c r="X11" s="6"/>
      <c r="Y11" s="7" t="s">
        <v>124</v>
      </c>
    </row>
    <row r="12" spans="1:25" s="8" customFormat="1" ht="171">
      <c r="A12" s="79" t="s">
        <v>125</v>
      </c>
      <c r="B12" s="79" t="s">
        <v>38</v>
      </c>
      <c r="C12" s="79" t="s">
        <v>79</v>
      </c>
      <c r="D12" s="79" t="s">
        <v>126</v>
      </c>
      <c r="E12" s="80" t="s">
        <v>127</v>
      </c>
      <c r="F12" s="80" t="s">
        <v>128</v>
      </c>
      <c r="G12" s="79" t="s">
        <v>129</v>
      </c>
      <c r="H12" s="79" t="s">
        <v>47</v>
      </c>
      <c r="I12" s="9" t="s">
        <v>57</v>
      </c>
      <c r="J12" s="96" t="str">
        <f>VLOOKUP(CONCATENATE(H12,I12),[1]Reference!$F$2:$G$26,2,FALSE)</f>
        <v>Significant</v>
      </c>
      <c r="K12" s="80" t="s">
        <v>130</v>
      </c>
      <c r="L12" s="79" t="s">
        <v>70</v>
      </c>
      <c r="M12" s="9" t="s">
        <v>48</v>
      </c>
      <c r="N12" s="96" t="str">
        <f>VLOOKUP(CONCATENATE(L12,M12),[1]Reference!$F$2:$G$26,2,FALSE)</f>
        <v>Low</v>
      </c>
      <c r="O12" s="4" t="s">
        <v>49</v>
      </c>
      <c r="P12" s="80" t="s">
        <v>131</v>
      </c>
      <c r="Q12" s="81">
        <v>43340</v>
      </c>
      <c r="R12" s="81"/>
      <c r="S12" s="81">
        <v>43994</v>
      </c>
      <c r="T12" s="81">
        <v>44012</v>
      </c>
      <c r="U12" s="5"/>
      <c r="V12" s="6"/>
      <c r="W12" s="6"/>
      <c r="X12" s="6"/>
      <c r="Y12" s="7" t="s">
        <v>132</v>
      </c>
    </row>
    <row r="13" spans="1:25" s="113" customFormat="1" ht="409.5">
      <c r="A13" s="79" t="s">
        <v>133</v>
      </c>
      <c r="B13" s="79" t="s">
        <v>38</v>
      </c>
      <c r="C13" s="79" t="s">
        <v>79</v>
      </c>
      <c r="D13" s="79" t="s">
        <v>134</v>
      </c>
      <c r="E13" s="80" t="s">
        <v>135</v>
      </c>
      <c r="F13" s="80" t="s">
        <v>136</v>
      </c>
      <c r="G13" s="79" t="s">
        <v>137</v>
      </c>
      <c r="H13" s="79" t="s">
        <v>47</v>
      </c>
      <c r="I13" s="9" t="s">
        <v>57</v>
      </c>
      <c r="J13" s="112" t="str">
        <f>VLOOKUP(CONCATENATE(H13,I13),[1]Reference!$F$2:$G$26,2,FALSE)</f>
        <v>Significant</v>
      </c>
      <c r="K13" s="80" t="s">
        <v>138</v>
      </c>
      <c r="L13" s="79" t="s">
        <v>70</v>
      </c>
      <c r="M13" s="9" t="s">
        <v>57</v>
      </c>
      <c r="N13" s="112" t="str">
        <f>VLOOKUP(CONCATENATE(L13,M13),[1]Reference!$F$2:$G$26,2,FALSE)</f>
        <v>Medium</v>
      </c>
      <c r="O13" s="128" t="s">
        <v>60</v>
      </c>
      <c r="P13" s="80" t="s">
        <v>139</v>
      </c>
      <c r="Q13" s="81">
        <v>43532</v>
      </c>
      <c r="R13" s="81">
        <v>44309</v>
      </c>
      <c r="S13" s="124">
        <v>44400</v>
      </c>
      <c r="T13" s="81">
        <v>44347</v>
      </c>
      <c r="U13" s="5"/>
      <c r="V13" s="6"/>
      <c r="W13" s="6"/>
      <c r="X13" s="6"/>
      <c r="Y13" s="7" t="s">
        <v>140</v>
      </c>
    </row>
    <row r="14" spans="1:25" s="8" customFormat="1" ht="242.25">
      <c r="A14" s="11" t="s">
        <v>141</v>
      </c>
      <c r="B14" s="11" t="s">
        <v>64</v>
      </c>
      <c r="C14" s="11" t="s">
        <v>79</v>
      </c>
      <c r="D14" s="11" t="s">
        <v>40</v>
      </c>
      <c r="E14" s="13" t="s">
        <v>142</v>
      </c>
      <c r="F14" s="13" t="s">
        <v>143</v>
      </c>
      <c r="G14" s="11" t="s">
        <v>144</v>
      </c>
      <c r="H14" s="11" t="s">
        <v>70</v>
      </c>
      <c r="I14" s="11" t="s">
        <v>45</v>
      </c>
      <c r="J14" s="11" t="str">
        <f>VLOOKUP(CONCATENATE(H14,I14),[1]Reference!$F$2:$G$26,2,FALSE)</f>
        <v>Medium</v>
      </c>
      <c r="K14" s="13"/>
      <c r="L14" s="11" t="s">
        <v>70</v>
      </c>
      <c r="M14" s="11" t="s">
        <v>48</v>
      </c>
      <c r="N14" s="11" t="str">
        <f>VLOOKUP(CONCATENATE(L14,M14),[1]Reference!$F$2:$G$26,2,FALSE)</f>
        <v>Low</v>
      </c>
      <c r="O14" s="11" t="s">
        <v>87</v>
      </c>
      <c r="P14" s="11"/>
      <c r="Q14" s="99">
        <v>43595</v>
      </c>
      <c r="R14" s="11"/>
      <c r="S14" s="99">
        <v>43994</v>
      </c>
      <c r="T14" s="99">
        <v>43921</v>
      </c>
      <c r="U14" s="11"/>
      <c r="V14" s="11"/>
      <c r="W14" s="11"/>
      <c r="X14" s="11"/>
      <c r="Y14" s="13" t="s">
        <v>145</v>
      </c>
    </row>
    <row r="15" spans="1:25" s="8" customFormat="1" ht="85.5">
      <c r="A15" s="11" t="s">
        <v>146</v>
      </c>
      <c r="B15" s="11" t="s">
        <v>64</v>
      </c>
      <c r="C15" s="11" t="s">
        <v>79</v>
      </c>
      <c r="D15" s="11" t="s">
        <v>40</v>
      </c>
      <c r="E15" s="13" t="s">
        <v>147</v>
      </c>
      <c r="F15" s="13" t="s">
        <v>148</v>
      </c>
      <c r="G15" s="11" t="s">
        <v>68</v>
      </c>
      <c r="H15" s="11" t="s">
        <v>70</v>
      </c>
      <c r="I15" s="11" t="s">
        <v>45</v>
      </c>
      <c r="J15" s="97" t="str">
        <f>VLOOKUP(CONCATENATE(H15,I15),[1]Reference!$F$2:$G$26,2,FALSE)</f>
        <v>Medium</v>
      </c>
      <c r="K15" s="13" t="s">
        <v>149</v>
      </c>
      <c r="L15" s="11" t="s">
        <v>70</v>
      </c>
      <c r="M15" s="11" t="s">
        <v>45</v>
      </c>
      <c r="N15" s="97" t="str">
        <f>VLOOKUP(CONCATENATE(L15,M15),[1]Reference!$F$2:$G$26,2,FALSE)</f>
        <v>Medium</v>
      </c>
      <c r="O15" s="15" t="s">
        <v>49</v>
      </c>
      <c r="P15" s="13" t="s">
        <v>150</v>
      </c>
      <c r="Q15" s="16">
        <v>43595</v>
      </c>
      <c r="R15" s="16"/>
      <c r="S15" s="16">
        <v>43741</v>
      </c>
      <c r="T15" s="16">
        <v>43921</v>
      </c>
      <c r="U15" s="16"/>
      <c r="V15" s="32"/>
      <c r="W15" s="32"/>
      <c r="X15" s="32"/>
      <c r="Y15" s="21"/>
    </row>
    <row r="16" spans="1:25" s="8" customFormat="1" ht="99.75">
      <c r="A16" s="79" t="s">
        <v>151</v>
      </c>
      <c r="B16" s="79" t="s">
        <v>38</v>
      </c>
      <c r="C16" s="79" t="s">
        <v>152</v>
      </c>
      <c r="D16" s="79" t="s">
        <v>153</v>
      </c>
      <c r="E16" s="80" t="s">
        <v>154</v>
      </c>
      <c r="F16" s="80" t="s">
        <v>155</v>
      </c>
      <c r="G16" s="79" t="s">
        <v>156</v>
      </c>
      <c r="H16" s="79" t="s">
        <v>44</v>
      </c>
      <c r="I16" s="79" t="s">
        <v>57</v>
      </c>
      <c r="J16" s="92" t="str">
        <f>VLOOKUP(CONCATENATE(H16,I16),[1]Reference!$F$2:$G$26,2,FALSE)</f>
        <v>Critical</v>
      </c>
      <c r="K16" s="87" t="s">
        <v>157</v>
      </c>
      <c r="L16" s="82" t="s">
        <v>70</v>
      </c>
      <c r="M16" s="82" t="s">
        <v>57</v>
      </c>
      <c r="N16" s="92" t="str">
        <f>VLOOKUP(CONCATENATE(L16,M16),[1]Reference!$F$2:$G$26,2,FALSE)</f>
        <v>Medium</v>
      </c>
      <c r="O16" s="4" t="s">
        <v>60</v>
      </c>
      <c r="P16" s="80" t="s">
        <v>158</v>
      </c>
      <c r="Q16" s="81">
        <v>43741</v>
      </c>
      <c r="R16" s="81">
        <v>44292</v>
      </c>
      <c r="S16" s="81">
        <v>44208</v>
      </c>
      <c r="T16" s="81">
        <v>44440</v>
      </c>
      <c r="U16" s="23"/>
      <c r="V16" s="86"/>
      <c r="W16" s="86"/>
      <c r="X16" s="86" t="s">
        <v>159</v>
      </c>
      <c r="Y16" s="107" t="s">
        <v>160</v>
      </c>
    </row>
    <row r="17" spans="1:25" s="8" customFormat="1" ht="156.75">
      <c r="A17" s="79" t="s">
        <v>161</v>
      </c>
      <c r="B17" s="79" t="s">
        <v>38</v>
      </c>
      <c r="C17" s="79" t="s">
        <v>152</v>
      </c>
      <c r="D17" s="79" t="s">
        <v>153</v>
      </c>
      <c r="E17" s="80" t="s">
        <v>162</v>
      </c>
      <c r="F17" s="80" t="s">
        <v>163</v>
      </c>
      <c r="G17" s="79" t="s">
        <v>156</v>
      </c>
      <c r="H17" s="79" t="s">
        <v>47</v>
      </c>
      <c r="I17" s="79" t="s">
        <v>57</v>
      </c>
      <c r="J17" s="92" t="str">
        <f>VLOOKUP(CONCATENATE(H17,I17),[1]Reference!$F$2:$G$26,2,FALSE)</f>
        <v>Significant</v>
      </c>
      <c r="K17" s="87" t="s">
        <v>164</v>
      </c>
      <c r="L17" s="82" t="s">
        <v>70</v>
      </c>
      <c r="M17" s="82" t="s">
        <v>57</v>
      </c>
      <c r="N17" s="92" t="str">
        <f>VLOOKUP(CONCATENATE(L17,M17),[1]Reference!$F$2:$G$26,2,FALSE)</f>
        <v>Medium</v>
      </c>
      <c r="O17" s="4" t="s">
        <v>49</v>
      </c>
      <c r="P17" s="80" t="s">
        <v>165</v>
      </c>
      <c r="Q17" s="81">
        <v>43741</v>
      </c>
      <c r="R17" s="81">
        <v>44348</v>
      </c>
      <c r="S17" s="81">
        <v>44208</v>
      </c>
      <c r="T17" s="81">
        <v>44317</v>
      </c>
      <c r="U17" s="23"/>
      <c r="V17" s="86"/>
      <c r="W17" s="86"/>
      <c r="X17" s="86" t="s">
        <v>166</v>
      </c>
      <c r="Y17" s="108" t="s">
        <v>167</v>
      </c>
    </row>
    <row r="18" spans="1:25" s="8" customFormat="1" ht="114">
      <c r="A18" s="79" t="s">
        <v>168</v>
      </c>
      <c r="B18" s="79" t="s">
        <v>38</v>
      </c>
      <c r="C18" s="79" t="s">
        <v>152</v>
      </c>
      <c r="D18" s="79" t="s">
        <v>153</v>
      </c>
      <c r="E18" s="80" t="s">
        <v>169</v>
      </c>
      <c r="F18" s="80" t="s">
        <v>170</v>
      </c>
      <c r="G18" s="79" t="s">
        <v>156</v>
      </c>
      <c r="H18" s="79" t="s">
        <v>47</v>
      </c>
      <c r="I18" s="79" t="s">
        <v>57</v>
      </c>
      <c r="J18" s="92" t="str">
        <f>VLOOKUP(CONCATENATE(H18,I18),[1]Reference!$F$2:$G$26,2,FALSE)</f>
        <v>Significant</v>
      </c>
      <c r="K18" s="87" t="s">
        <v>171</v>
      </c>
      <c r="L18" s="82" t="s">
        <v>70</v>
      </c>
      <c r="M18" s="82" t="s">
        <v>57</v>
      </c>
      <c r="N18" s="92" t="str">
        <f>VLOOKUP(CONCATENATE(L18,M18),[1]Reference!$F$2:$G$26,2,FALSE)</f>
        <v>Medium</v>
      </c>
      <c r="O18" s="4" t="s">
        <v>49</v>
      </c>
      <c r="P18" s="80" t="s">
        <v>172</v>
      </c>
      <c r="Q18" s="81">
        <v>43741</v>
      </c>
      <c r="R18" s="81">
        <v>44348</v>
      </c>
      <c r="S18" s="81">
        <v>44208</v>
      </c>
      <c r="T18" s="81">
        <v>44317</v>
      </c>
      <c r="U18" s="23"/>
      <c r="V18" s="86"/>
      <c r="W18" s="86"/>
      <c r="X18" s="86" t="s">
        <v>166</v>
      </c>
      <c r="Y18" s="107" t="s">
        <v>173</v>
      </c>
    </row>
    <row r="19" spans="1:25" s="8" customFormat="1" ht="199.5">
      <c r="A19" s="79" t="s">
        <v>174</v>
      </c>
      <c r="B19" s="79" t="s">
        <v>38</v>
      </c>
      <c r="C19" s="79" t="s">
        <v>152</v>
      </c>
      <c r="D19" s="79" t="s">
        <v>153</v>
      </c>
      <c r="E19" s="80" t="s">
        <v>175</v>
      </c>
      <c r="F19" s="80" t="s">
        <v>176</v>
      </c>
      <c r="G19" s="79" t="s">
        <v>156</v>
      </c>
      <c r="H19" s="79" t="s">
        <v>44</v>
      </c>
      <c r="I19" s="79" t="s">
        <v>57</v>
      </c>
      <c r="J19" s="92" t="str">
        <f>VLOOKUP(CONCATENATE(H19,I19),[1]Reference!$F$2:$G$26,2,FALSE)</f>
        <v>Critical</v>
      </c>
      <c r="K19" s="87" t="s">
        <v>177</v>
      </c>
      <c r="L19" s="82" t="s">
        <v>47</v>
      </c>
      <c r="M19" s="82" t="s">
        <v>57</v>
      </c>
      <c r="N19" s="92" t="str">
        <f>VLOOKUP(CONCATENATE(L19,M19),[1]Reference!$F$2:$G$26,2,FALSE)</f>
        <v>Significant</v>
      </c>
      <c r="O19" s="4" t="s">
        <v>49</v>
      </c>
      <c r="P19" s="80" t="s">
        <v>178</v>
      </c>
      <c r="Q19" s="81">
        <v>43741</v>
      </c>
      <c r="R19" s="81" t="s">
        <v>179</v>
      </c>
      <c r="S19" s="81">
        <v>44208</v>
      </c>
      <c r="T19" s="81" t="s">
        <v>180</v>
      </c>
      <c r="U19" s="23"/>
      <c r="V19" s="86"/>
      <c r="W19" s="86"/>
      <c r="X19" s="86" t="s">
        <v>181</v>
      </c>
      <c r="Y19" s="108" t="s">
        <v>182</v>
      </c>
    </row>
    <row r="20" spans="1:25" s="8" customFormat="1" ht="228">
      <c r="A20" s="79" t="s">
        <v>183</v>
      </c>
      <c r="B20" s="79" t="s">
        <v>38</v>
      </c>
      <c r="C20" s="79" t="s">
        <v>79</v>
      </c>
      <c r="D20" s="79" t="s">
        <v>40</v>
      </c>
      <c r="E20" s="80" t="s">
        <v>184</v>
      </c>
      <c r="F20" s="80" t="s">
        <v>185</v>
      </c>
      <c r="G20" s="79" t="s">
        <v>186</v>
      </c>
      <c r="H20" s="79" t="s">
        <v>47</v>
      </c>
      <c r="I20" s="79" t="s">
        <v>45</v>
      </c>
      <c r="J20" s="100" t="str">
        <f>VLOOKUP(CONCATENATE(H20,I20),[1]Reference!$F$2:$G$26,2,FALSE)</f>
        <v>Significant</v>
      </c>
      <c r="K20" s="80" t="s">
        <v>187</v>
      </c>
      <c r="L20" s="83" t="s">
        <v>47</v>
      </c>
      <c r="M20" s="83" t="s">
        <v>48</v>
      </c>
      <c r="N20" s="100" t="str">
        <f>VLOOKUP(CONCATENATE(L20,M20),[1]Reference!$F$2:$G$26,2,FALSE)</f>
        <v>Medium</v>
      </c>
      <c r="O20" s="4" t="s">
        <v>60</v>
      </c>
      <c r="P20" s="80" t="s">
        <v>188</v>
      </c>
      <c r="Q20" s="81">
        <v>43741</v>
      </c>
      <c r="R20" s="81">
        <v>44309</v>
      </c>
      <c r="S20" s="81">
        <v>44216</v>
      </c>
      <c r="T20" s="81" t="s">
        <v>180</v>
      </c>
      <c r="U20" s="84"/>
      <c r="V20" s="93"/>
      <c r="W20" s="93"/>
      <c r="X20" s="86" t="s">
        <v>189</v>
      </c>
      <c r="Y20" s="85" t="s">
        <v>190</v>
      </c>
    </row>
    <row r="21" spans="1:25" s="113" customFormat="1" ht="409.5">
      <c r="A21" s="79" t="s">
        <v>191</v>
      </c>
      <c r="B21" s="79" t="s">
        <v>38</v>
      </c>
      <c r="C21" s="79" t="s">
        <v>152</v>
      </c>
      <c r="D21" s="79" t="s">
        <v>153</v>
      </c>
      <c r="E21" s="80" t="s">
        <v>192</v>
      </c>
      <c r="F21" s="80" t="s">
        <v>193</v>
      </c>
      <c r="G21" s="79" t="s">
        <v>156</v>
      </c>
      <c r="H21" s="79" t="s">
        <v>44</v>
      </c>
      <c r="I21" s="79" t="s">
        <v>57</v>
      </c>
      <c r="J21" s="117" t="str">
        <f>VLOOKUP(CONCATENATE(H21,I21),[1]Reference!$F$2:$G$26,2,FALSE)</f>
        <v>Critical</v>
      </c>
      <c r="K21" s="87" t="s">
        <v>194</v>
      </c>
      <c r="L21" s="82" t="s">
        <v>70</v>
      </c>
      <c r="M21" s="82" t="s">
        <v>57</v>
      </c>
      <c r="N21" s="123" t="s">
        <v>86</v>
      </c>
      <c r="O21" s="111" t="s">
        <v>60</v>
      </c>
      <c r="P21" s="80" t="s">
        <v>195</v>
      </c>
      <c r="Q21" s="81">
        <v>43741</v>
      </c>
      <c r="R21" s="81">
        <v>44292</v>
      </c>
      <c r="S21" s="124">
        <v>44400</v>
      </c>
      <c r="T21" s="81">
        <v>44470</v>
      </c>
      <c r="U21" s="84"/>
      <c r="V21" s="83" t="s">
        <v>52</v>
      </c>
      <c r="W21" s="93"/>
      <c r="X21" s="86" t="s">
        <v>196</v>
      </c>
      <c r="Y21" s="94" t="s">
        <v>197</v>
      </c>
    </row>
    <row r="22" spans="1:25" s="8" customFormat="1" ht="110.25" customHeight="1">
      <c r="A22" s="11" t="s">
        <v>198</v>
      </c>
      <c r="B22" s="125" t="s">
        <v>64</v>
      </c>
      <c r="C22" s="11" t="s">
        <v>152</v>
      </c>
      <c r="D22" s="11" t="s">
        <v>153</v>
      </c>
      <c r="E22" s="13" t="s">
        <v>199</v>
      </c>
      <c r="F22" s="13" t="s">
        <v>200</v>
      </c>
      <c r="G22" s="11" t="s">
        <v>201</v>
      </c>
      <c r="H22" s="11" t="s">
        <v>47</v>
      </c>
      <c r="I22" s="11" t="s">
        <v>57</v>
      </c>
      <c r="J22" s="144" t="str">
        <f>VLOOKUP(CONCATENATE(H22,I22),[1]Reference!$F$2:$G$26,2,FALSE)</f>
        <v>Significant</v>
      </c>
      <c r="K22" s="145" t="s">
        <v>202</v>
      </c>
      <c r="L22" s="73" t="s">
        <v>70</v>
      </c>
      <c r="M22" s="73" t="s">
        <v>57</v>
      </c>
      <c r="N22" s="144" t="str">
        <f>VLOOKUP(CONCATENATE(L22,M22),[1]Reference!$F$2:$G$26,2,FALSE)</f>
        <v>Medium</v>
      </c>
      <c r="O22" s="15" t="s">
        <v>49</v>
      </c>
      <c r="P22" s="145"/>
      <c r="Q22" s="16"/>
      <c r="R22" s="16">
        <v>44292</v>
      </c>
      <c r="S22" s="143">
        <v>44398</v>
      </c>
      <c r="T22" s="16">
        <v>44347</v>
      </c>
      <c r="U22" s="151">
        <v>44398</v>
      </c>
      <c r="V22" s="147"/>
      <c r="W22" s="148"/>
      <c r="X22" s="149" t="s">
        <v>203</v>
      </c>
      <c r="Y22" s="150" t="s">
        <v>204</v>
      </c>
    </row>
    <row r="23" spans="1:25" s="8" customFormat="1" ht="102">
      <c r="A23" s="79" t="s">
        <v>205</v>
      </c>
      <c r="B23" s="79" t="s">
        <v>38</v>
      </c>
      <c r="C23" s="79" t="s">
        <v>152</v>
      </c>
      <c r="D23" s="79" t="s">
        <v>153</v>
      </c>
      <c r="E23" s="80" t="s">
        <v>206</v>
      </c>
      <c r="F23" s="80" t="s">
        <v>207</v>
      </c>
      <c r="G23" s="79" t="s">
        <v>82</v>
      </c>
      <c r="H23" s="79" t="s">
        <v>47</v>
      </c>
      <c r="I23" s="79" t="s">
        <v>57</v>
      </c>
      <c r="J23" s="92" t="str">
        <f>VLOOKUP(CONCATENATE(H23,I23),[1]Reference!$F$2:$G$26,2,FALSE)</f>
        <v>Significant</v>
      </c>
      <c r="K23" s="87" t="s">
        <v>208</v>
      </c>
      <c r="L23" s="82" t="s">
        <v>70</v>
      </c>
      <c r="M23" s="82" t="s">
        <v>57</v>
      </c>
      <c r="N23" s="92" t="str">
        <f>VLOOKUP(CONCATENATE(L23,M23),[1]Reference!$F$2:$G$26,2,FALSE)</f>
        <v>Medium</v>
      </c>
      <c r="O23" s="4" t="s">
        <v>49</v>
      </c>
      <c r="P23" s="80"/>
      <c r="Q23" s="81"/>
      <c r="R23" s="81">
        <v>44348</v>
      </c>
      <c r="S23" s="124">
        <v>44383</v>
      </c>
      <c r="T23" s="81">
        <v>44470</v>
      </c>
      <c r="U23" s="84"/>
      <c r="V23" s="83"/>
      <c r="W23" s="93"/>
      <c r="X23" s="85" t="s">
        <v>209</v>
      </c>
      <c r="Y23" s="126" t="s">
        <v>210</v>
      </c>
    </row>
    <row r="24" spans="1:25" s="8" customFormat="1" ht="106.5" customHeight="1">
      <c r="A24" s="79" t="s">
        <v>211</v>
      </c>
      <c r="B24" s="79" t="s">
        <v>38</v>
      </c>
      <c r="C24" s="79" t="s">
        <v>152</v>
      </c>
      <c r="D24" s="79" t="s">
        <v>153</v>
      </c>
      <c r="E24" s="80" t="s">
        <v>212</v>
      </c>
      <c r="F24" s="80" t="s">
        <v>213</v>
      </c>
      <c r="G24" s="79" t="s">
        <v>82</v>
      </c>
      <c r="H24" s="79" t="s">
        <v>47</v>
      </c>
      <c r="I24" s="79" t="s">
        <v>57</v>
      </c>
      <c r="J24" s="92" t="str">
        <f>VLOOKUP(CONCATENATE(H24,I24),[1]Reference!$F$2:$G$26,2,FALSE)</f>
        <v>Significant</v>
      </c>
      <c r="K24" s="87" t="s">
        <v>214</v>
      </c>
      <c r="L24" s="82" t="s">
        <v>70</v>
      </c>
      <c r="M24" s="82" t="s">
        <v>57</v>
      </c>
      <c r="N24" s="92" t="str">
        <f>VLOOKUP(CONCATENATE(L24,M24),[1]Reference!$F$2:$G$26,2,FALSE)</f>
        <v>Medium</v>
      </c>
      <c r="O24" s="111" t="s">
        <v>87</v>
      </c>
      <c r="P24" s="80"/>
      <c r="Q24" s="81"/>
      <c r="R24" s="81">
        <v>44348</v>
      </c>
      <c r="S24" s="124">
        <v>44383</v>
      </c>
      <c r="T24" s="81">
        <v>44470</v>
      </c>
      <c r="U24" s="84"/>
      <c r="V24" s="83"/>
      <c r="W24" s="93"/>
      <c r="X24" s="86" t="s">
        <v>215</v>
      </c>
      <c r="Y24" s="126" t="s">
        <v>216</v>
      </c>
    </row>
    <row r="25" spans="1:25" s="8" customFormat="1" ht="204">
      <c r="A25" s="79" t="s">
        <v>217</v>
      </c>
      <c r="B25" s="79" t="s">
        <v>38</v>
      </c>
      <c r="C25" s="79" t="s">
        <v>218</v>
      </c>
      <c r="D25" s="79" t="s">
        <v>219</v>
      </c>
      <c r="E25" s="80" t="s">
        <v>220</v>
      </c>
      <c r="F25" s="80" t="s">
        <v>221</v>
      </c>
      <c r="G25" s="79" t="s">
        <v>201</v>
      </c>
      <c r="H25" s="79" t="s">
        <v>70</v>
      </c>
      <c r="I25" s="79" t="s">
        <v>57</v>
      </c>
      <c r="J25" s="92" t="str">
        <f>VLOOKUP(CONCATENATE(H25,I25),[1]Reference!$F$2:$G$26,2,FALSE)</f>
        <v>Medium</v>
      </c>
      <c r="K25" s="87" t="s">
        <v>222</v>
      </c>
      <c r="L25" s="82" t="s">
        <v>70</v>
      </c>
      <c r="M25" s="82" t="s">
        <v>57</v>
      </c>
      <c r="N25" s="92" t="str">
        <f>VLOOKUP(CONCATENATE(L25,M25),[1]Reference!$F$2:$G$26,2,FALSE)</f>
        <v>Medium</v>
      </c>
      <c r="O25" s="4" t="s">
        <v>49</v>
      </c>
      <c r="P25" s="80"/>
      <c r="Q25" s="81"/>
      <c r="R25" s="81">
        <v>44348</v>
      </c>
      <c r="S25" s="124">
        <v>44383</v>
      </c>
      <c r="T25" s="81">
        <v>44470</v>
      </c>
      <c r="U25" s="84"/>
      <c r="V25" s="83"/>
      <c r="W25" s="93"/>
      <c r="X25" s="86" t="s">
        <v>223</v>
      </c>
      <c r="Y25" s="126" t="s">
        <v>224</v>
      </c>
    </row>
    <row r="26" spans="1:25" s="8" customFormat="1" ht="99.75">
      <c r="A26" s="79" t="s">
        <v>225</v>
      </c>
      <c r="B26" s="79" t="s">
        <v>38</v>
      </c>
      <c r="C26" s="79" t="s">
        <v>218</v>
      </c>
      <c r="D26" s="79" t="s">
        <v>219</v>
      </c>
      <c r="E26" s="80" t="s">
        <v>226</v>
      </c>
      <c r="F26" s="80" t="s">
        <v>227</v>
      </c>
      <c r="G26" s="79" t="s">
        <v>201</v>
      </c>
      <c r="H26" s="79" t="s">
        <v>47</v>
      </c>
      <c r="I26" s="79" t="s">
        <v>57</v>
      </c>
      <c r="J26" s="92" t="str">
        <f>VLOOKUP(CONCATENATE(H26,I26),[1]Reference!$F$2:$G$26,2,FALSE)</f>
        <v>Significant</v>
      </c>
      <c r="K26" s="87" t="s">
        <v>228</v>
      </c>
      <c r="L26" s="82" t="s">
        <v>70</v>
      </c>
      <c r="M26" s="82" t="s">
        <v>57</v>
      </c>
      <c r="N26" s="92" t="str">
        <f>VLOOKUP(CONCATENATE(L26,M26),[1]Reference!$F$2:$G$26,2,FALSE)</f>
        <v>Medium</v>
      </c>
      <c r="O26" s="111" t="s">
        <v>87</v>
      </c>
      <c r="P26" s="80"/>
      <c r="Q26" s="81"/>
      <c r="R26" s="81">
        <v>44348</v>
      </c>
      <c r="S26" s="124">
        <v>44383</v>
      </c>
      <c r="T26" s="81"/>
      <c r="U26" s="84"/>
      <c r="V26" s="83"/>
      <c r="W26" s="93"/>
      <c r="X26" s="86" t="s">
        <v>229</v>
      </c>
      <c r="Y26" s="126" t="s">
        <v>230</v>
      </c>
    </row>
    <row r="27" spans="1:25" s="8" customFormat="1" ht="71.25">
      <c r="A27" s="79" t="s">
        <v>231</v>
      </c>
      <c r="B27" s="79" t="s">
        <v>38</v>
      </c>
      <c r="C27" s="79" t="s">
        <v>152</v>
      </c>
      <c r="D27" s="79" t="s">
        <v>153</v>
      </c>
      <c r="E27" s="80" t="s">
        <v>232</v>
      </c>
      <c r="F27" s="80" t="s">
        <v>233</v>
      </c>
      <c r="G27" s="79" t="s">
        <v>201</v>
      </c>
      <c r="H27" s="79" t="s">
        <v>47</v>
      </c>
      <c r="I27" s="79" t="s">
        <v>45</v>
      </c>
      <c r="J27" s="92" t="str">
        <f>VLOOKUP(CONCATENATE(H27,I27),[1]Reference!$F$2:$G$26,2,FALSE)</f>
        <v>Significant</v>
      </c>
      <c r="K27" s="87" t="s">
        <v>234</v>
      </c>
      <c r="L27" s="82" t="s">
        <v>70</v>
      </c>
      <c r="M27" s="82" t="s">
        <v>48</v>
      </c>
      <c r="N27" s="92" t="s">
        <v>235</v>
      </c>
      <c r="O27" s="4" t="s">
        <v>49</v>
      </c>
      <c r="P27" s="80"/>
      <c r="Q27" s="81"/>
      <c r="R27" s="81" t="s">
        <v>236</v>
      </c>
      <c r="S27" s="81">
        <v>44208</v>
      </c>
      <c r="T27" s="81"/>
      <c r="U27" s="84"/>
      <c r="V27" s="83"/>
      <c r="W27" s="93"/>
      <c r="X27" s="86" t="s">
        <v>237</v>
      </c>
      <c r="Y27" s="85"/>
    </row>
    <row r="28" spans="1:25" s="8" customFormat="1" ht="178.5">
      <c r="A28" s="79" t="s">
        <v>238</v>
      </c>
      <c r="B28" s="79" t="s">
        <v>38</v>
      </c>
      <c r="C28" s="79" t="s">
        <v>79</v>
      </c>
      <c r="D28" s="79" t="s">
        <v>40</v>
      </c>
      <c r="E28" s="80" t="s">
        <v>239</v>
      </c>
      <c r="F28" s="80" t="s">
        <v>240</v>
      </c>
      <c r="G28" s="79" t="s">
        <v>129</v>
      </c>
      <c r="H28" s="79" t="s">
        <v>44</v>
      </c>
      <c r="I28" s="79" t="s">
        <v>57</v>
      </c>
      <c r="J28" s="92" t="str">
        <f>VLOOKUP(CONCATENATE(H28,I28),[1]Reference!$F$2:$G$26,2,FALSE)</f>
        <v>Critical</v>
      </c>
      <c r="K28" s="87" t="s">
        <v>241</v>
      </c>
      <c r="L28" s="82" t="s">
        <v>70</v>
      </c>
      <c r="M28" s="82" t="s">
        <v>45</v>
      </c>
      <c r="N28" s="92" t="str">
        <f>VLOOKUP(CONCATENATE(L28,M28),[1]Reference!$F$2:$G$26,2,FALSE)</f>
        <v>Medium</v>
      </c>
      <c r="O28" s="4" t="s">
        <v>87</v>
      </c>
      <c r="P28" s="80" t="s">
        <v>242</v>
      </c>
      <c r="Q28" s="81">
        <v>43902</v>
      </c>
      <c r="R28" s="81" t="s">
        <v>236</v>
      </c>
      <c r="S28" s="81">
        <v>44166</v>
      </c>
      <c r="T28" s="81"/>
      <c r="U28" s="84"/>
      <c r="V28" s="83"/>
      <c r="W28" s="93"/>
      <c r="X28" s="86" t="s">
        <v>237</v>
      </c>
      <c r="Y28" s="94" t="s">
        <v>243</v>
      </c>
    </row>
    <row r="29" spans="1:25" s="8" customFormat="1" ht="228">
      <c r="A29" s="11" t="s">
        <v>244</v>
      </c>
      <c r="B29" s="11" t="s">
        <v>64</v>
      </c>
      <c r="C29" s="11" t="s">
        <v>79</v>
      </c>
      <c r="D29" s="11" t="s">
        <v>40</v>
      </c>
      <c r="E29" s="13" t="s">
        <v>245</v>
      </c>
      <c r="F29" s="13" t="s">
        <v>246</v>
      </c>
      <c r="G29" s="11" t="s">
        <v>129</v>
      </c>
      <c r="H29" s="11" t="s">
        <v>47</v>
      </c>
      <c r="I29" s="11" t="s">
        <v>45</v>
      </c>
      <c r="J29" s="97" t="str">
        <f>VLOOKUP(CONCATENATE(H29,I29),[1]Reference!$F$2:$G$26,2,FALSE)</f>
        <v>Significant</v>
      </c>
      <c r="K29" s="13" t="s">
        <v>247</v>
      </c>
      <c r="L29" s="11" t="s">
        <v>70</v>
      </c>
      <c r="M29" s="11" t="s">
        <v>45</v>
      </c>
      <c r="N29" s="97" t="str">
        <f>VLOOKUP(CONCATENATE(L29,M29),[1]Reference!$F$2:$G$26,2,FALSE)</f>
        <v>Medium</v>
      </c>
      <c r="O29" s="15" t="s">
        <v>49</v>
      </c>
      <c r="P29" s="13" t="s">
        <v>248</v>
      </c>
      <c r="Q29" s="16">
        <v>43984</v>
      </c>
      <c r="R29" s="16" t="s">
        <v>249</v>
      </c>
      <c r="S29" s="16">
        <v>44028</v>
      </c>
      <c r="T29" s="16"/>
      <c r="U29" s="16"/>
      <c r="V29" s="32"/>
      <c r="W29" s="32"/>
      <c r="X29" s="32"/>
      <c r="Y29" s="21" t="s">
        <v>250</v>
      </c>
    </row>
    <row r="30" spans="1:25" s="8" customFormat="1" ht="199.5">
      <c r="A30" s="11" t="s">
        <v>251</v>
      </c>
      <c r="B30" s="125" t="s">
        <v>64</v>
      </c>
      <c r="C30" s="11" t="s">
        <v>79</v>
      </c>
      <c r="D30" s="11" t="s">
        <v>40</v>
      </c>
      <c r="E30" s="13" t="s">
        <v>252</v>
      </c>
      <c r="F30" s="13" t="s">
        <v>253</v>
      </c>
      <c r="G30" s="11" t="s">
        <v>129</v>
      </c>
      <c r="H30" s="11" t="s">
        <v>47</v>
      </c>
      <c r="I30" s="11" t="s">
        <v>57</v>
      </c>
      <c r="J30" s="144" t="str">
        <f>VLOOKUP(CONCATENATE(H30,I30),[1]Reference!$F$2:$G$26,2,FALSE)</f>
        <v>Significant</v>
      </c>
      <c r="K30" s="154" t="s">
        <v>254</v>
      </c>
      <c r="L30" s="73" t="s">
        <v>70</v>
      </c>
      <c r="M30" s="73" t="s">
        <v>57</v>
      </c>
      <c r="N30" s="144" t="str">
        <f>VLOOKUP(CONCATENATE(L30,M30),[1]Reference!$F$2:$G$26,2,FALSE)</f>
        <v>Medium</v>
      </c>
      <c r="O30" s="15" t="s">
        <v>87</v>
      </c>
      <c r="P30" s="155"/>
      <c r="Q30" s="16">
        <v>44028</v>
      </c>
      <c r="R30" s="16">
        <v>44333</v>
      </c>
      <c r="S30" s="143">
        <v>44383</v>
      </c>
      <c r="T30" s="16"/>
      <c r="U30" s="146"/>
      <c r="V30" s="147"/>
      <c r="W30" s="148"/>
      <c r="X30" s="149"/>
      <c r="Y30" s="156" t="s">
        <v>255</v>
      </c>
    </row>
    <row r="31" spans="1:25" s="8" customFormat="1" ht="114">
      <c r="A31" s="79" t="s">
        <v>256</v>
      </c>
      <c r="B31" s="79" t="s">
        <v>38</v>
      </c>
      <c r="C31" s="79" t="s">
        <v>79</v>
      </c>
      <c r="D31" s="79" t="s">
        <v>40</v>
      </c>
      <c r="E31" s="80" t="s">
        <v>257</v>
      </c>
      <c r="F31" s="80" t="s">
        <v>258</v>
      </c>
      <c r="G31" s="79" t="s">
        <v>129</v>
      </c>
      <c r="H31" s="79" t="s">
        <v>44</v>
      </c>
      <c r="I31" s="79" t="s">
        <v>57</v>
      </c>
      <c r="J31" s="92" t="str">
        <f>VLOOKUP(CONCATENATE(H31,I31),[1]Reference!$F$2:$G$26,2,FALSE)</f>
        <v>Critical</v>
      </c>
      <c r="K31" s="87" t="s">
        <v>259</v>
      </c>
      <c r="L31" s="82" t="s">
        <v>70</v>
      </c>
      <c r="M31" s="82" t="s">
        <v>48</v>
      </c>
      <c r="N31" s="92" t="str">
        <f>VLOOKUP(CONCATENATE(L31,M31),[1]Reference!$F$2:$G$26,2,FALSE)</f>
        <v>Low</v>
      </c>
      <c r="O31" s="80" t="s">
        <v>49</v>
      </c>
      <c r="P31" s="80"/>
      <c r="Q31" s="81">
        <v>44028</v>
      </c>
      <c r="R31" s="81" t="s">
        <v>236</v>
      </c>
      <c r="S31" s="81">
        <v>44028</v>
      </c>
      <c r="T31" s="81"/>
      <c r="U31" s="84"/>
      <c r="V31" s="83"/>
      <c r="W31" s="93"/>
      <c r="X31" s="86"/>
      <c r="Y31" s="94" t="s">
        <v>260</v>
      </c>
    </row>
    <row r="32" spans="1:25" s="113" customFormat="1" ht="409.5">
      <c r="A32" s="79" t="s">
        <v>261</v>
      </c>
      <c r="B32" s="79" t="s">
        <v>38</v>
      </c>
      <c r="C32" s="79" t="s">
        <v>79</v>
      </c>
      <c r="D32" s="79" t="s">
        <v>40</v>
      </c>
      <c r="E32" s="80" t="s">
        <v>262</v>
      </c>
      <c r="F32" s="80" t="s">
        <v>263</v>
      </c>
      <c r="G32" s="79" t="s">
        <v>129</v>
      </c>
      <c r="H32" s="79" t="s">
        <v>44</v>
      </c>
      <c r="I32" s="79" t="s">
        <v>45</v>
      </c>
      <c r="J32" s="117" t="str">
        <f>VLOOKUP(CONCATENATE(H32,I32),[1]Reference!$F$2:$G$26,2,FALSE)</f>
        <v>Significant</v>
      </c>
      <c r="K32" s="87" t="s">
        <v>264</v>
      </c>
      <c r="L32" s="79" t="s">
        <v>44</v>
      </c>
      <c r="M32" s="79" t="s">
        <v>45</v>
      </c>
      <c r="N32" s="123" t="s">
        <v>59</v>
      </c>
      <c r="O32" s="80" t="s">
        <v>49</v>
      </c>
      <c r="P32" s="80" t="s">
        <v>265</v>
      </c>
      <c r="Q32" s="81">
        <v>44077</v>
      </c>
      <c r="R32" s="81">
        <v>44166</v>
      </c>
      <c r="S32" s="124">
        <v>44400</v>
      </c>
      <c r="T32" s="81"/>
      <c r="U32" s="84"/>
      <c r="V32" s="83"/>
      <c r="W32" s="93"/>
      <c r="X32" s="86"/>
      <c r="Y32" s="94" t="s">
        <v>266</v>
      </c>
    </row>
    <row r="33" spans="1:25" s="8" customFormat="1" ht="142.5">
      <c r="A33" s="79" t="s">
        <v>267</v>
      </c>
      <c r="B33" s="79" t="s">
        <v>38</v>
      </c>
      <c r="C33" s="79" t="s">
        <v>79</v>
      </c>
      <c r="D33" s="79" t="s">
        <v>40</v>
      </c>
      <c r="E33" s="80" t="s">
        <v>268</v>
      </c>
      <c r="F33" s="80" t="s">
        <v>269</v>
      </c>
      <c r="G33" s="79"/>
      <c r="H33" s="79" t="s">
        <v>44</v>
      </c>
      <c r="I33" s="79" t="s">
        <v>45</v>
      </c>
      <c r="J33" s="92" t="str">
        <f>VLOOKUP(CONCATENATE(H33,I33),[1]Reference!$F$2:$G$26,2,FALSE)</f>
        <v>Significant</v>
      </c>
      <c r="K33" s="87" t="s">
        <v>270</v>
      </c>
      <c r="L33" s="82"/>
      <c r="M33" s="82"/>
      <c r="N33" s="92" t="e">
        <f>VLOOKUP(CONCATENATE(L33,M33),[1]Reference!$F$2:$G$26,2,FALSE)</f>
        <v>#N/A</v>
      </c>
      <c r="O33" s="4"/>
      <c r="P33" s="80" t="s">
        <v>271</v>
      </c>
      <c r="Q33" s="81">
        <v>44028</v>
      </c>
      <c r="R33" s="81" t="s">
        <v>236</v>
      </c>
      <c r="S33" s="81">
        <v>44028</v>
      </c>
      <c r="T33" s="81"/>
      <c r="U33" s="84"/>
      <c r="V33" s="83"/>
      <c r="W33" s="93"/>
      <c r="X33" s="86"/>
      <c r="Y33" s="94"/>
    </row>
    <row r="34" spans="1:25" s="8" customFormat="1" ht="156.75">
      <c r="A34" s="11" t="s">
        <v>272</v>
      </c>
      <c r="B34" s="11" t="s">
        <v>64</v>
      </c>
      <c r="C34" s="11" t="s">
        <v>79</v>
      </c>
      <c r="D34" s="11" t="s">
        <v>40</v>
      </c>
      <c r="E34" s="13" t="s">
        <v>273</v>
      </c>
      <c r="F34" s="13" t="s">
        <v>274</v>
      </c>
      <c r="G34" s="11"/>
      <c r="H34" s="11" t="s">
        <v>47</v>
      </c>
      <c r="I34" s="11" t="s">
        <v>57</v>
      </c>
      <c r="J34" s="97" t="str">
        <f>VLOOKUP(CONCATENATE(H34,I34),[1]Reference!$F$2:$G$26,2,FALSE)</f>
        <v>Significant</v>
      </c>
      <c r="K34" s="13" t="s">
        <v>275</v>
      </c>
      <c r="L34" s="11" t="s">
        <v>44</v>
      </c>
      <c r="M34" s="11" t="s">
        <v>57</v>
      </c>
      <c r="N34" s="97" t="str">
        <f>VLOOKUP(CONCATENATE(L34,M34),[1]Reference!$F$2:$G$26,2,FALSE)</f>
        <v>Critical</v>
      </c>
      <c r="O34" s="15"/>
      <c r="P34" s="13"/>
      <c r="Q34" s="16">
        <v>44166</v>
      </c>
      <c r="R34" s="16">
        <v>44216</v>
      </c>
      <c r="S34" s="16">
        <v>44216</v>
      </c>
      <c r="T34" s="16"/>
      <c r="U34" s="16"/>
      <c r="V34" s="32" t="s">
        <v>276</v>
      </c>
      <c r="W34" s="32"/>
      <c r="X34" s="32"/>
      <c r="Y34" s="21" t="s">
        <v>277</v>
      </c>
    </row>
    <row r="35" spans="1:25" s="118" customFormat="1" ht="409.5">
      <c r="A35" s="79" t="s">
        <v>278</v>
      </c>
      <c r="B35" s="79" t="s">
        <v>38</v>
      </c>
      <c r="C35" s="79" t="s">
        <v>79</v>
      </c>
      <c r="D35" s="79" t="s">
        <v>40</v>
      </c>
      <c r="E35" s="80" t="s">
        <v>279</v>
      </c>
      <c r="F35" s="80" t="s">
        <v>280</v>
      </c>
      <c r="G35" s="79" t="s">
        <v>129</v>
      </c>
      <c r="H35" s="79" t="s">
        <v>47</v>
      </c>
      <c r="I35" s="79" t="s">
        <v>83</v>
      </c>
      <c r="J35" s="112" t="str">
        <f>VLOOKUP(CONCATENATE(H35,I35),[1]Reference!$F$2:$G$26,2,FALSE)</f>
        <v>Critical</v>
      </c>
      <c r="K35" s="87" t="s">
        <v>281</v>
      </c>
      <c r="L35" s="82" t="s">
        <v>70</v>
      </c>
      <c r="M35" s="82" t="s">
        <v>83</v>
      </c>
      <c r="N35" s="112" t="str">
        <f>VLOOKUP(CONCATENATE(L35,M35),[1]Reference!$F$2:$G$26,2,FALSE)</f>
        <v>Significant</v>
      </c>
      <c r="O35" s="80" t="s">
        <v>60</v>
      </c>
      <c r="P35" s="80" t="s">
        <v>282</v>
      </c>
      <c r="Q35" s="81">
        <v>44216</v>
      </c>
      <c r="R35" s="81">
        <v>44309</v>
      </c>
      <c r="S35" s="124">
        <v>44400</v>
      </c>
      <c r="T35" s="81"/>
      <c r="U35" s="84"/>
      <c r="V35" s="83"/>
      <c r="W35" s="93"/>
      <c r="X35" s="86"/>
      <c r="Y35" s="94" t="s">
        <v>283</v>
      </c>
    </row>
    <row r="36" spans="1:25" s="118" customFormat="1" ht="409.5">
      <c r="A36" s="79" t="s">
        <v>284</v>
      </c>
      <c r="B36" s="79" t="s">
        <v>38</v>
      </c>
      <c r="C36" s="79" t="s">
        <v>79</v>
      </c>
      <c r="D36" s="79" t="s">
        <v>40</v>
      </c>
      <c r="E36" s="80" t="s">
        <v>285</v>
      </c>
      <c r="F36" s="80" t="s">
        <v>286</v>
      </c>
      <c r="G36" s="79" t="s">
        <v>201</v>
      </c>
      <c r="H36" s="79" t="s">
        <v>47</v>
      </c>
      <c r="I36" s="79" t="s">
        <v>57</v>
      </c>
      <c r="J36" s="112" t="str">
        <f>VLOOKUP(CONCATENATE(H36,I36),[1]Reference!$F$2:$G$26,2,FALSE)</f>
        <v>Significant</v>
      </c>
      <c r="K36" s="87"/>
      <c r="L36" s="82" t="s">
        <v>47</v>
      </c>
      <c r="M36" s="82" t="s">
        <v>57</v>
      </c>
      <c r="N36" s="112" t="str">
        <f>VLOOKUP(CONCATENATE(L36,M36),[1]Reference!$F$2:$G$26,2,FALSE)</f>
        <v>Significant</v>
      </c>
      <c r="O36" s="116" t="s">
        <v>49</v>
      </c>
      <c r="P36" s="87" t="s">
        <v>287</v>
      </c>
      <c r="Q36" s="81">
        <v>44216</v>
      </c>
      <c r="R36" s="81">
        <v>44292</v>
      </c>
      <c r="S36" s="124">
        <v>44400</v>
      </c>
      <c r="T36" s="81"/>
      <c r="U36" s="84"/>
      <c r="V36" s="83"/>
      <c r="W36" s="93"/>
      <c r="X36" s="86"/>
      <c r="Y36" s="94" t="s">
        <v>288</v>
      </c>
    </row>
    <row r="37" spans="1:25" s="109" customFormat="1" ht="156.75">
      <c r="A37" s="79" t="s">
        <v>289</v>
      </c>
      <c r="B37" s="79" t="s">
        <v>38</v>
      </c>
      <c r="C37" s="79" t="s">
        <v>79</v>
      </c>
      <c r="D37" s="79" t="s">
        <v>40</v>
      </c>
      <c r="E37" s="80" t="s">
        <v>290</v>
      </c>
      <c r="F37" s="80" t="s">
        <v>291</v>
      </c>
      <c r="G37" s="79" t="s">
        <v>201</v>
      </c>
      <c r="H37" s="79" t="s">
        <v>47</v>
      </c>
      <c r="I37" s="79" t="s">
        <v>57</v>
      </c>
      <c r="J37" s="97" t="str">
        <f>VLOOKUP(CONCATENATE(H37,I37),[1]Reference!$F$2:$G$26,2,FALSE)</f>
        <v>Significant</v>
      </c>
      <c r="K37" s="87" t="s">
        <v>292</v>
      </c>
      <c r="L37" s="82" t="s">
        <v>70</v>
      </c>
      <c r="M37" s="82" t="s">
        <v>57</v>
      </c>
      <c r="N37" s="97" t="str">
        <f>VLOOKUP(CONCATENATE(L37,M37),[1]Reference!$F$2:$G$26,2,FALSE)</f>
        <v>Medium</v>
      </c>
      <c r="O37" s="80" t="s">
        <v>49</v>
      </c>
      <c r="P37" s="87"/>
      <c r="Q37" s="81">
        <v>44216</v>
      </c>
      <c r="R37" s="81">
        <v>44292</v>
      </c>
      <c r="S37" s="81">
        <v>44216</v>
      </c>
      <c r="T37" s="81"/>
      <c r="U37" s="84"/>
      <c r="V37" s="83"/>
      <c r="W37" s="93"/>
      <c r="X37" s="86"/>
      <c r="Y37" s="94" t="s">
        <v>293</v>
      </c>
    </row>
    <row r="38" spans="1:25" s="109" customFormat="1" ht="142.5">
      <c r="A38" s="79" t="s">
        <v>294</v>
      </c>
      <c r="B38" s="79" t="s">
        <v>38</v>
      </c>
      <c r="C38" s="79" t="s">
        <v>79</v>
      </c>
      <c r="D38" s="79" t="s">
        <v>40</v>
      </c>
      <c r="E38" s="80" t="s">
        <v>295</v>
      </c>
      <c r="F38" s="80" t="s">
        <v>296</v>
      </c>
      <c r="G38" s="79" t="s">
        <v>201</v>
      </c>
      <c r="H38" s="79" t="s">
        <v>47</v>
      </c>
      <c r="I38" s="79" t="s">
        <v>45</v>
      </c>
      <c r="J38" s="97" t="str">
        <f>VLOOKUP(CONCATENATE(H38,I38),[1]Reference!$F$2:$G$26,2,FALSE)</f>
        <v>Significant</v>
      </c>
      <c r="K38" s="87" t="s">
        <v>297</v>
      </c>
      <c r="L38" s="82" t="s">
        <v>70</v>
      </c>
      <c r="M38" s="82" t="s">
        <v>45</v>
      </c>
      <c r="N38" s="97" t="str">
        <f>VLOOKUP(CONCATENATE(L38,M38),[1]Reference!$F$2:$G$26,2,FALSE)</f>
        <v>Medium</v>
      </c>
      <c r="O38" s="80" t="s">
        <v>49</v>
      </c>
      <c r="P38" s="87"/>
      <c r="Q38" s="81">
        <v>44216</v>
      </c>
      <c r="R38" s="81">
        <v>44292</v>
      </c>
      <c r="S38" s="81">
        <v>44216</v>
      </c>
      <c r="T38" s="81"/>
      <c r="U38" s="84"/>
      <c r="V38" s="83"/>
      <c r="W38" s="93"/>
      <c r="X38" s="86"/>
      <c r="Y38" s="94" t="s">
        <v>293</v>
      </c>
    </row>
    <row r="39" spans="1:25" s="113" customFormat="1" ht="165.75">
      <c r="A39" s="11" t="s">
        <v>298</v>
      </c>
      <c r="B39" s="125" t="s">
        <v>299</v>
      </c>
      <c r="C39" s="11" t="s">
        <v>79</v>
      </c>
      <c r="D39" s="11" t="s">
        <v>40</v>
      </c>
      <c r="E39" s="13" t="s">
        <v>300</v>
      </c>
      <c r="F39" s="13" t="s">
        <v>301</v>
      </c>
      <c r="G39" s="11" t="s">
        <v>129</v>
      </c>
      <c r="H39" s="11" t="s">
        <v>47</v>
      </c>
      <c r="I39" s="11" t="s">
        <v>57</v>
      </c>
      <c r="J39" s="97" t="str">
        <f>VLOOKUP(CONCATENATE(H39,I39),[1]Reference!$F$2:$G$26,2,FALSE)</f>
        <v>Significant</v>
      </c>
      <c r="K39" s="145" t="s">
        <v>302</v>
      </c>
      <c r="L39" s="73" t="s">
        <v>70</v>
      </c>
      <c r="M39" s="73" t="s">
        <v>57</v>
      </c>
      <c r="N39" s="97" t="str">
        <f>VLOOKUP(CONCATENATE(L39,M39),[1]Reference!$F$2:$G$26,2,FALSE)</f>
        <v>Medium</v>
      </c>
      <c r="O39" s="152" t="s">
        <v>87</v>
      </c>
      <c r="P39" s="145" t="s">
        <v>303</v>
      </c>
      <c r="Q39" s="16">
        <v>44216</v>
      </c>
      <c r="R39" s="16">
        <v>44309</v>
      </c>
      <c r="S39" s="143">
        <v>44400</v>
      </c>
      <c r="T39" s="16"/>
      <c r="U39" s="146"/>
      <c r="V39" s="147"/>
      <c r="W39" s="148"/>
      <c r="X39" s="149"/>
      <c r="Y39" s="153" t="s">
        <v>304</v>
      </c>
    </row>
  </sheetData>
  <autoFilter ref="A1:Y39" xr:uid="{B5A3256B-B513-42A2-A2BD-07822DAA4619}"/>
  <phoneticPr fontId="27" type="noConversion"/>
  <conditionalFormatting sqref="N40:O1048576 J40:J1048576">
    <cfRule type="containsText" dxfId="46" priority="156" operator="containsText" text="High">
      <formula>NOT(ISERROR(SEARCH("High",J40)))</formula>
    </cfRule>
    <cfRule type="containsText" dxfId="45" priority="157" operator="containsText" text="Medium">
      <formula>NOT(ISERROR(SEARCH("Medium",J40)))</formula>
    </cfRule>
    <cfRule type="containsText" dxfId="44" priority="158" operator="containsText" text="Low">
      <formula>NOT(ISERROR(SEARCH("Low",J40)))</formula>
    </cfRule>
  </conditionalFormatting>
  <conditionalFormatting sqref="J2:J4 N2:N4 J6:J21 N7:N20">
    <cfRule type="cellIs" dxfId="43" priority="149" operator="equal">
      <formula>"Low"</formula>
    </cfRule>
    <cfRule type="cellIs" dxfId="42" priority="150" operator="equal">
      <formula>"Medium"</formula>
    </cfRule>
    <cfRule type="cellIs" dxfId="41" priority="151" operator="equal">
      <formula>"Significant"</formula>
    </cfRule>
    <cfRule type="cellIs" dxfId="40" priority="152" operator="equal">
      <formula>"Critical"</formula>
    </cfRule>
  </conditionalFormatting>
  <conditionalFormatting sqref="J5">
    <cfRule type="cellIs" dxfId="39" priority="145" operator="equal">
      <formula>"Low"</formula>
    </cfRule>
    <cfRule type="cellIs" dxfId="38" priority="146" operator="equal">
      <formula>"Medium"</formula>
    </cfRule>
    <cfRule type="cellIs" dxfId="37" priority="147" operator="equal">
      <formula>"Significant"</formula>
    </cfRule>
    <cfRule type="cellIs" dxfId="36" priority="148" operator="equal">
      <formula>"Critical"</formula>
    </cfRule>
  </conditionalFormatting>
  <conditionalFormatting sqref="N5:N6">
    <cfRule type="cellIs" dxfId="35" priority="141" operator="equal">
      <formula>"Low"</formula>
    </cfRule>
    <cfRule type="cellIs" dxfId="34" priority="142" operator="equal">
      <formula>"Medium"</formula>
    </cfRule>
    <cfRule type="cellIs" dxfId="33" priority="143" operator="equal">
      <formula>"Significant"</formula>
    </cfRule>
    <cfRule type="cellIs" dxfId="32" priority="144" operator="equal">
      <formula>"Critical"</formula>
    </cfRule>
  </conditionalFormatting>
  <conditionalFormatting sqref="N21">
    <cfRule type="cellIs" dxfId="31" priority="137" operator="equal">
      <formula>"Low"</formula>
    </cfRule>
    <cfRule type="cellIs" dxfId="30" priority="138" operator="equal">
      <formula>"Medium"</formula>
    </cfRule>
    <cfRule type="cellIs" dxfId="29" priority="139" operator="equal">
      <formula>"Significant"</formula>
    </cfRule>
    <cfRule type="cellIs" dxfId="28" priority="140" operator="equal">
      <formula>"Critical"</formula>
    </cfRule>
  </conditionalFormatting>
  <conditionalFormatting sqref="J22">
    <cfRule type="cellIs" dxfId="27" priority="133" operator="equal">
      <formula>"Low"</formula>
    </cfRule>
    <cfRule type="cellIs" dxfId="26" priority="134" operator="equal">
      <formula>"Medium"</formula>
    </cfRule>
    <cfRule type="cellIs" dxfId="25" priority="135" operator="equal">
      <formula>"Significant"</formula>
    </cfRule>
    <cfRule type="cellIs" dxfId="24" priority="136" operator="equal">
      <formula>"Critical"</formula>
    </cfRule>
  </conditionalFormatting>
  <conditionalFormatting sqref="N22">
    <cfRule type="cellIs" dxfId="23" priority="129" operator="equal">
      <formula>"Low"</formula>
    </cfRule>
    <cfRule type="cellIs" dxfId="22" priority="130" operator="equal">
      <formula>"Medium"</formula>
    </cfRule>
    <cfRule type="cellIs" dxfId="21" priority="131" operator="equal">
      <formula>"Significant"</formula>
    </cfRule>
    <cfRule type="cellIs" dxfId="20" priority="132" operator="equal">
      <formula>"Critical"</formula>
    </cfRule>
  </conditionalFormatting>
  <conditionalFormatting sqref="J23:J24">
    <cfRule type="cellIs" dxfId="19" priority="125" operator="equal">
      <formula>"Low"</formula>
    </cfRule>
    <cfRule type="cellIs" dxfId="18" priority="126" operator="equal">
      <formula>"Medium"</formula>
    </cfRule>
    <cfRule type="cellIs" dxfId="17" priority="127" operator="equal">
      <formula>"Significant"</formula>
    </cfRule>
    <cfRule type="cellIs" dxfId="16" priority="128" operator="equal">
      <formula>"Critical"</formula>
    </cfRule>
  </conditionalFormatting>
  <conditionalFormatting sqref="N23:N28 N30:N33">
    <cfRule type="cellIs" dxfId="15" priority="121" operator="equal">
      <formula>"Low"</formula>
    </cfRule>
    <cfRule type="cellIs" dxfId="14" priority="122" operator="equal">
      <formula>"Medium"</formula>
    </cfRule>
    <cfRule type="cellIs" dxfId="13" priority="123" operator="equal">
      <formula>"Significant"</formula>
    </cfRule>
    <cfRule type="cellIs" dxfId="12" priority="124" operator="equal">
      <formula>"Critical"</formula>
    </cfRule>
  </conditionalFormatting>
  <conditionalFormatting sqref="J25:J28 J30:J33">
    <cfRule type="cellIs" dxfId="11" priority="117" operator="equal">
      <formula>"Low"</formula>
    </cfRule>
    <cfRule type="cellIs" dxfId="10" priority="118" operator="equal">
      <formula>"Medium"</formula>
    </cfRule>
    <cfRule type="cellIs" dxfId="9" priority="119" operator="equal">
      <formula>"Significant"</formula>
    </cfRule>
    <cfRule type="cellIs" dxfId="8" priority="120" operator="equal">
      <formula>"Critical"</formula>
    </cfRule>
  </conditionalFormatting>
  <conditionalFormatting sqref="N29 J29">
    <cfRule type="cellIs" dxfId="7" priority="53" operator="equal">
      <formula>"Low"</formula>
    </cfRule>
    <cfRule type="cellIs" dxfId="6" priority="54" operator="equal">
      <formula>"Medium"</formula>
    </cfRule>
    <cfRule type="cellIs" dxfId="5" priority="55" operator="equal">
      <formula>"Significant"</formula>
    </cfRule>
    <cfRule type="cellIs" dxfId="4" priority="56" operator="equal">
      <formula>"Critical"</formula>
    </cfRule>
  </conditionalFormatting>
  <conditionalFormatting sqref="J34:J39 N34:N39">
    <cfRule type="cellIs" dxfId="3" priority="33" operator="equal">
      <formula>"Low"</formula>
    </cfRule>
    <cfRule type="cellIs" dxfId="2" priority="34" operator="equal">
      <formula>"Medium"</formula>
    </cfRule>
    <cfRule type="cellIs" dxfId="1" priority="35" operator="equal">
      <formula>"Significant"</formula>
    </cfRule>
    <cfRule type="cellIs" dxfId="0" priority="36" operator="equal">
      <formula>"Critical"</formula>
    </cfRule>
  </conditionalFormatting>
  <pageMargins left="0.35433070866141736" right="0.35433070866141736" top="0.94488188976377963" bottom="0.74803149606299213" header="0.31496062992125984" footer="0.31496062992125984"/>
  <pageSetup paperSize="8" scale="48" fitToHeight="0" orientation="landscape" horizontalDpi="300" verticalDpi="300" r:id="rId1"/>
  <headerFooter alignWithMargins="0">
    <oddHeader>&amp;L&amp;"-,Bold"&amp;12&amp;A
&amp;"-,Regular"&amp;11Printed on: &amp;D&amp;C&amp;"-,Bold"&amp;14 5 Minute Settlement&amp;R&amp;G</oddHeader>
    <oddFooter>&amp;R&amp;10Page &amp;P of &amp;N</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57BAAB7B-DBD0-4334-A584-FC7DCAE78445}">
          <x14:formula1>
            <xm:f>Sheet1!$B$1:$B$3</xm:f>
          </x14:formula1>
          <xm:sqref>O35:O39 O2:O32</xm:sqref>
        </x14:dataValidation>
        <x14:dataValidation type="list" allowBlank="1" showInputMessage="1" showErrorMessage="1" xr:uid="{21193F61-2AE3-4C5D-B7F0-7F4976803437}">
          <x14:formula1>
            <xm:f>'C:\Users\autan\Desktop\Misc\[5MS and GS - Industry Risks and Issues Register - October 2019 - RWG 6 Dec Notes.xlsx]Reference'!#REF!</xm:f>
          </x14:formula1>
          <xm:sqref>B2:C21 B22:B28</xm:sqref>
        </x14:dataValidation>
        <x14:dataValidation type="list" allowBlank="1" showInputMessage="1" showErrorMessage="1" xr:uid="{42B6A5E0-C3A5-446D-811D-887201CAF927}">
          <x14:formula1>
            <xm:f>Sheet1!$B$5:$B$9</xm:f>
          </x14:formula1>
          <xm:sqref>H2:H27 L2:L29</xm:sqref>
        </x14:dataValidation>
        <x14:dataValidation type="list" allowBlank="1" showInputMessage="1" showErrorMessage="1" xr:uid="{54F8387C-D51E-4B4C-9FF6-03E7653332B9}">
          <x14:formula1>
            <xm:f>Sheet1!$B$11:$B$15</xm:f>
          </x14:formula1>
          <xm:sqref>I2:I27 M2:M29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8A93E-8BA2-4A2D-B3AF-459A9EB73CD3}">
  <dimension ref="A1:R14"/>
  <sheetViews>
    <sheetView topLeftCell="D1" workbookViewId="0">
      <pane ySplit="1" topLeftCell="A12" activePane="bottomLeft" state="frozen"/>
      <selection pane="bottomLeft" activeCell="I14" sqref="I14"/>
      <selection activeCell="F1" sqref="F1"/>
    </sheetView>
  </sheetViews>
  <sheetFormatPr defaultRowHeight="15"/>
  <cols>
    <col min="1" max="1" width="5.5703125" customWidth="1"/>
    <col min="2" max="2" width="10.5703125" customWidth="1"/>
    <col min="3" max="3" width="17.5703125" bestFit="1" customWidth="1"/>
    <col min="4" max="4" width="18" customWidth="1"/>
    <col min="5" max="5" width="36.7109375" customWidth="1"/>
    <col min="6" max="6" width="67.7109375" customWidth="1"/>
    <col min="7" max="8" width="11.28515625" customWidth="1"/>
    <col min="9" max="9" width="57.5703125" customWidth="1"/>
    <col min="10" max="10" width="15.42578125" customWidth="1"/>
    <col min="11" max="11" width="14.42578125" customWidth="1"/>
    <col min="12" max="12" width="14.7109375" bestFit="1" customWidth="1"/>
    <col min="13" max="13" width="20.7109375" bestFit="1" customWidth="1"/>
    <col min="14" max="14" width="24.7109375" bestFit="1" customWidth="1"/>
    <col min="15" max="15" width="18" customWidth="1"/>
    <col min="16" max="16" width="12.7109375" customWidth="1"/>
    <col min="17" max="17" width="32.42578125" customWidth="1"/>
    <col min="18" max="18" width="74.7109375" customWidth="1"/>
  </cols>
  <sheetData>
    <row r="1" spans="1:18" ht="30">
      <c r="A1" s="34" t="s">
        <v>305</v>
      </c>
      <c r="B1" s="35" t="s">
        <v>13</v>
      </c>
      <c r="C1" s="36" t="s">
        <v>14</v>
      </c>
      <c r="D1" s="36" t="s">
        <v>15</v>
      </c>
      <c r="E1" s="36" t="s">
        <v>16</v>
      </c>
      <c r="F1" s="37" t="s">
        <v>17</v>
      </c>
      <c r="G1" s="38" t="s">
        <v>306</v>
      </c>
      <c r="H1" s="39" t="s">
        <v>26</v>
      </c>
      <c r="I1" s="39" t="s">
        <v>27</v>
      </c>
      <c r="J1" s="37" t="s">
        <v>307</v>
      </c>
      <c r="K1" s="40" t="s">
        <v>308</v>
      </c>
      <c r="L1" s="41" t="s">
        <v>28</v>
      </c>
      <c r="M1" s="41" t="s">
        <v>30</v>
      </c>
      <c r="N1" s="41" t="s">
        <v>31</v>
      </c>
      <c r="O1" s="41" t="s">
        <v>32</v>
      </c>
      <c r="P1" s="42" t="s">
        <v>309</v>
      </c>
      <c r="Q1" s="42" t="s">
        <v>310</v>
      </c>
      <c r="R1" s="43" t="s">
        <v>36</v>
      </c>
    </row>
    <row r="2" spans="1:18" ht="28.5">
      <c r="A2" s="44" t="s">
        <v>311</v>
      </c>
      <c r="B2" s="45" t="s">
        <v>64</v>
      </c>
      <c r="C2" s="46" t="s">
        <v>65</v>
      </c>
      <c r="D2" s="46" t="s">
        <v>40</v>
      </c>
      <c r="E2" s="46" t="s">
        <v>312</v>
      </c>
      <c r="F2" s="46" t="s">
        <v>313</v>
      </c>
      <c r="G2" s="46"/>
      <c r="H2" s="47"/>
      <c r="I2" s="12" t="s">
        <v>314</v>
      </c>
      <c r="J2" s="12" t="s">
        <v>315</v>
      </c>
      <c r="K2" s="12"/>
      <c r="L2" s="32">
        <v>43294</v>
      </c>
      <c r="M2" s="20">
        <v>43307</v>
      </c>
      <c r="N2" s="20">
        <v>43346</v>
      </c>
      <c r="O2" s="20">
        <v>43346</v>
      </c>
      <c r="P2" s="20"/>
      <c r="Q2" s="20"/>
      <c r="R2" s="46" t="s">
        <v>316</v>
      </c>
    </row>
    <row r="3" spans="1:18" ht="28.5">
      <c r="A3" s="44" t="s">
        <v>317</v>
      </c>
      <c r="B3" s="45" t="s">
        <v>64</v>
      </c>
      <c r="C3" s="46" t="s">
        <v>79</v>
      </c>
      <c r="D3" s="46" t="s">
        <v>40</v>
      </c>
      <c r="E3" s="46" t="s">
        <v>318</v>
      </c>
      <c r="F3" s="46" t="s">
        <v>319</v>
      </c>
      <c r="G3" s="48"/>
      <c r="H3" s="47"/>
      <c r="I3" s="13" t="s">
        <v>320</v>
      </c>
      <c r="J3" s="13" t="s">
        <v>321</v>
      </c>
      <c r="K3" s="13"/>
      <c r="L3" s="32">
        <v>43294</v>
      </c>
      <c r="M3" s="20">
        <v>43321</v>
      </c>
      <c r="N3" s="32">
        <v>43346</v>
      </c>
      <c r="O3" s="32">
        <v>43322</v>
      </c>
      <c r="P3" s="32" t="s">
        <v>37</v>
      </c>
      <c r="Q3" s="49" t="s">
        <v>41</v>
      </c>
      <c r="R3" s="46" t="s">
        <v>322</v>
      </c>
    </row>
    <row r="4" spans="1:18" ht="42.75">
      <c r="A4" s="44" t="s">
        <v>323</v>
      </c>
      <c r="B4" s="45" t="s">
        <v>64</v>
      </c>
      <c r="C4" s="46" t="s">
        <v>79</v>
      </c>
      <c r="D4" s="46" t="s">
        <v>40</v>
      </c>
      <c r="E4" s="46" t="s">
        <v>324</v>
      </c>
      <c r="F4" s="46" t="s">
        <v>325</v>
      </c>
      <c r="G4" s="46"/>
      <c r="H4" s="47"/>
      <c r="I4" s="49" t="s">
        <v>326</v>
      </c>
      <c r="J4" s="12" t="s">
        <v>327</v>
      </c>
      <c r="K4" s="12"/>
      <c r="L4" s="32">
        <v>43294</v>
      </c>
      <c r="M4" s="20">
        <v>43307</v>
      </c>
      <c r="N4" s="20">
        <v>43465</v>
      </c>
      <c r="O4" s="32">
        <v>43322</v>
      </c>
      <c r="P4" s="32"/>
      <c r="Q4" s="32"/>
      <c r="R4" s="46" t="s">
        <v>328</v>
      </c>
    </row>
    <row r="5" spans="1:18" ht="29.25" thickBot="1">
      <c r="A5" s="44" t="s">
        <v>110</v>
      </c>
      <c r="B5" s="45" t="s">
        <v>64</v>
      </c>
      <c r="C5" s="46" t="s">
        <v>79</v>
      </c>
      <c r="D5" s="46" t="s">
        <v>40</v>
      </c>
      <c r="E5" s="46" t="s">
        <v>329</v>
      </c>
      <c r="F5" s="46" t="s">
        <v>330</v>
      </c>
      <c r="G5" s="46"/>
      <c r="H5" s="47"/>
      <c r="I5" s="12" t="s">
        <v>331</v>
      </c>
      <c r="J5" s="12" t="s">
        <v>332</v>
      </c>
      <c r="K5" s="12"/>
      <c r="L5" s="32">
        <v>43294</v>
      </c>
      <c r="M5" s="20">
        <v>43321</v>
      </c>
      <c r="N5" s="20">
        <v>43465</v>
      </c>
      <c r="O5" s="20">
        <v>43406</v>
      </c>
      <c r="P5" s="32" t="s">
        <v>104</v>
      </c>
      <c r="Q5" s="32" t="s">
        <v>105</v>
      </c>
      <c r="R5" s="46" t="s">
        <v>333</v>
      </c>
    </row>
    <row r="6" spans="1:18" ht="86.25" thickBot="1">
      <c r="A6" s="50" t="s">
        <v>334</v>
      </c>
      <c r="B6" s="22" t="s">
        <v>38</v>
      </c>
      <c r="C6" s="51" t="s">
        <v>79</v>
      </c>
      <c r="D6" s="51" t="s">
        <v>40</v>
      </c>
      <c r="E6" s="51" t="s">
        <v>335</v>
      </c>
      <c r="F6" s="52" t="s">
        <v>336</v>
      </c>
      <c r="G6" s="53" t="s">
        <v>59</v>
      </c>
      <c r="H6" s="54" t="s">
        <v>49</v>
      </c>
      <c r="I6" s="80" t="s">
        <v>337</v>
      </c>
      <c r="J6" s="18" t="s">
        <v>338</v>
      </c>
      <c r="K6" s="18"/>
      <c r="L6" s="19">
        <v>43659</v>
      </c>
      <c r="M6" s="19">
        <v>44077</v>
      </c>
      <c r="N6" s="19">
        <v>44286</v>
      </c>
      <c r="O6" s="19"/>
      <c r="P6" s="19"/>
      <c r="Q6" s="19"/>
      <c r="R6" s="71" t="s">
        <v>339</v>
      </c>
    </row>
    <row r="7" spans="1:18" ht="101.25" thickTop="1" thickBot="1">
      <c r="A7" s="72" t="s">
        <v>340</v>
      </c>
      <c r="B7" s="73" t="s">
        <v>64</v>
      </c>
      <c r="C7" s="74" t="s">
        <v>79</v>
      </c>
      <c r="D7" s="74" t="s">
        <v>40</v>
      </c>
      <c r="E7" s="74" t="s">
        <v>341</v>
      </c>
      <c r="F7" s="106" t="s">
        <v>342</v>
      </c>
      <c r="G7" s="75" t="s">
        <v>59</v>
      </c>
      <c r="H7" s="76" t="s">
        <v>49</v>
      </c>
      <c r="I7" s="13" t="s">
        <v>343</v>
      </c>
      <c r="J7" s="14" t="s">
        <v>344</v>
      </c>
      <c r="K7" s="14"/>
      <c r="L7" s="77">
        <v>43504</v>
      </c>
      <c r="M7" s="77">
        <v>43859</v>
      </c>
      <c r="N7" s="32">
        <v>43868</v>
      </c>
      <c r="O7" s="32"/>
      <c r="P7" s="32"/>
      <c r="Q7" s="32"/>
      <c r="R7" s="48" t="s">
        <v>345</v>
      </c>
    </row>
    <row r="8" spans="1:18" ht="44.25" thickTop="1" thickBot="1">
      <c r="A8" s="72" t="s">
        <v>346</v>
      </c>
      <c r="B8" s="73" t="s">
        <v>64</v>
      </c>
      <c r="C8" s="74" t="s">
        <v>79</v>
      </c>
      <c r="D8" s="74" t="s">
        <v>40</v>
      </c>
      <c r="E8" s="74" t="s">
        <v>347</v>
      </c>
      <c r="F8" s="106" t="s">
        <v>348</v>
      </c>
      <c r="G8" s="75" t="s">
        <v>59</v>
      </c>
      <c r="H8" s="76" t="s">
        <v>49</v>
      </c>
      <c r="I8" s="13" t="s">
        <v>349</v>
      </c>
      <c r="J8" s="14" t="s">
        <v>344</v>
      </c>
      <c r="K8" s="14"/>
      <c r="L8" s="32">
        <v>43504</v>
      </c>
      <c r="M8" s="32">
        <v>43859</v>
      </c>
      <c r="N8" s="32">
        <v>43950</v>
      </c>
      <c r="O8" s="32">
        <v>44077</v>
      </c>
      <c r="P8" s="32"/>
      <c r="Q8" s="32"/>
      <c r="R8" s="48" t="s">
        <v>350</v>
      </c>
    </row>
    <row r="9" spans="1:18" s="78" customFormat="1" ht="58.5" thickTop="1" thickBot="1">
      <c r="A9" s="88" t="s">
        <v>351</v>
      </c>
      <c r="B9" s="73" t="s">
        <v>64</v>
      </c>
      <c r="C9" s="48" t="s">
        <v>79</v>
      </c>
      <c r="D9" s="48" t="s">
        <v>352</v>
      </c>
      <c r="E9" s="48" t="s">
        <v>353</v>
      </c>
      <c r="F9" s="89" t="s">
        <v>354</v>
      </c>
      <c r="G9" s="90" t="s">
        <v>86</v>
      </c>
      <c r="H9" s="91" t="s">
        <v>49</v>
      </c>
      <c r="I9" s="13" t="s">
        <v>355</v>
      </c>
      <c r="J9" s="13" t="s">
        <v>356</v>
      </c>
      <c r="K9" s="13"/>
      <c r="L9" s="32">
        <v>43902</v>
      </c>
      <c r="M9" s="32">
        <v>43930</v>
      </c>
      <c r="N9" s="32">
        <v>43930</v>
      </c>
      <c r="O9" s="32">
        <v>43930</v>
      </c>
      <c r="P9" s="32" t="s">
        <v>96</v>
      </c>
      <c r="Q9" s="32"/>
      <c r="R9" s="48" t="s">
        <v>357</v>
      </c>
    </row>
    <row r="10" spans="1:18" s="101" customFormat="1" ht="58.5" thickTop="1" thickBot="1">
      <c r="A10" s="88" t="s">
        <v>358</v>
      </c>
      <c r="B10" s="73" t="s">
        <v>64</v>
      </c>
      <c r="C10" s="48" t="s">
        <v>79</v>
      </c>
      <c r="D10" s="48" t="s">
        <v>40</v>
      </c>
      <c r="E10" s="48" t="s">
        <v>359</v>
      </c>
      <c r="F10" s="89" t="s">
        <v>360</v>
      </c>
      <c r="G10" s="90" t="s">
        <v>86</v>
      </c>
      <c r="H10" s="91" t="s">
        <v>87</v>
      </c>
      <c r="I10" s="13" t="s">
        <v>361</v>
      </c>
      <c r="J10" s="13" t="s">
        <v>338</v>
      </c>
      <c r="K10" s="13"/>
      <c r="L10" s="32">
        <v>43984</v>
      </c>
      <c r="M10" s="32">
        <v>43994</v>
      </c>
      <c r="N10" s="32">
        <v>44021</v>
      </c>
      <c r="O10" s="32"/>
      <c r="P10" s="32" t="s">
        <v>238</v>
      </c>
      <c r="Q10" s="32"/>
      <c r="R10" s="48" t="s">
        <v>362</v>
      </c>
    </row>
    <row r="11" spans="1:18" s="101" customFormat="1" ht="129" thickBot="1">
      <c r="A11" s="102" t="s">
        <v>363</v>
      </c>
      <c r="B11" s="82" t="s">
        <v>38</v>
      </c>
      <c r="C11" s="71" t="s">
        <v>79</v>
      </c>
      <c r="D11" s="71" t="s">
        <v>40</v>
      </c>
      <c r="E11" s="71" t="s">
        <v>364</v>
      </c>
      <c r="F11" s="103" t="s">
        <v>365</v>
      </c>
      <c r="G11" s="104" t="s">
        <v>59</v>
      </c>
      <c r="H11" s="105" t="s">
        <v>49</v>
      </c>
      <c r="I11" s="80" t="s">
        <v>366</v>
      </c>
      <c r="J11" s="80" t="s">
        <v>344</v>
      </c>
      <c r="K11" s="80"/>
      <c r="L11" s="19">
        <v>44028</v>
      </c>
      <c r="M11" s="19">
        <v>44088</v>
      </c>
      <c r="N11" s="19">
        <v>44244</v>
      </c>
      <c r="O11" s="19"/>
      <c r="P11" s="19"/>
      <c r="Q11" s="19"/>
      <c r="R11" s="71" t="s">
        <v>367</v>
      </c>
    </row>
    <row r="12" spans="1:18" s="101" customFormat="1" ht="51">
      <c r="A12" s="102" t="s">
        <v>368</v>
      </c>
      <c r="B12" s="82" t="s">
        <v>38</v>
      </c>
      <c r="C12" s="71" t="s">
        <v>79</v>
      </c>
      <c r="D12" s="71" t="s">
        <v>40</v>
      </c>
      <c r="E12" s="71" t="s">
        <v>369</v>
      </c>
      <c r="F12" s="71" t="s">
        <v>370</v>
      </c>
      <c r="G12" s="104" t="s">
        <v>59</v>
      </c>
      <c r="H12" s="105" t="s">
        <v>49</v>
      </c>
      <c r="I12" s="80" t="s">
        <v>371</v>
      </c>
      <c r="J12" s="80" t="s">
        <v>356</v>
      </c>
      <c r="K12" s="80"/>
      <c r="L12" s="19">
        <v>44028</v>
      </c>
      <c r="M12" s="19">
        <v>44028</v>
      </c>
      <c r="N12" s="19"/>
      <c r="O12" s="19"/>
      <c r="P12" s="19" t="s">
        <v>244</v>
      </c>
      <c r="Q12" s="19"/>
      <c r="R12" s="71"/>
    </row>
    <row r="13" spans="1:18" s="101" customFormat="1" ht="128.25">
      <c r="A13" s="102" t="s">
        <v>276</v>
      </c>
      <c r="B13" s="119" t="s">
        <v>64</v>
      </c>
      <c r="C13" s="71" t="s">
        <v>79</v>
      </c>
      <c r="D13" s="71" t="s">
        <v>40</v>
      </c>
      <c r="E13" s="131" t="s">
        <v>273</v>
      </c>
      <c r="F13" s="131" t="s">
        <v>372</v>
      </c>
      <c r="G13" s="132" t="s">
        <v>373</v>
      </c>
      <c r="H13" s="133" t="s">
        <v>87</v>
      </c>
      <c r="I13" s="80" t="s">
        <v>374</v>
      </c>
      <c r="J13" s="98" t="s">
        <v>338</v>
      </c>
      <c r="K13" s="98"/>
      <c r="L13" s="129">
        <v>44216</v>
      </c>
      <c r="M13" s="130">
        <v>44400</v>
      </c>
      <c r="N13" s="130">
        <v>44368</v>
      </c>
      <c r="O13" s="129"/>
      <c r="P13" s="129" t="s">
        <v>272</v>
      </c>
      <c r="Q13" s="129"/>
      <c r="R13" s="131" t="s">
        <v>375</v>
      </c>
    </row>
    <row r="14" spans="1:18" s="122" customFormat="1" ht="330">
      <c r="A14" s="120" t="s">
        <v>376</v>
      </c>
      <c r="B14" s="119" t="s">
        <v>38</v>
      </c>
      <c r="C14" s="121" t="s">
        <v>79</v>
      </c>
      <c r="D14" s="121" t="s">
        <v>40</v>
      </c>
      <c r="E14" s="140" t="s">
        <v>377</v>
      </c>
      <c r="F14" s="139" t="s">
        <v>378</v>
      </c>
      <c r="G14" s="138" t="s">
        <v>59</v>
      </c>
      <c r="H14" s="141" t="s">
        <v>49</v>
      </c>
      <c r="I14" s="142" t="s">
        <v>379</v>
      </c>
      <c r="J14" s="137"/>
      <c r="K14" s="135"/>
      <c r="L14" s="136">
        <v>44398</v>
      </c>
      <c r="M14" s="136">
        <v>44400</v>
      </c>
      <c r="N14" s="136">
        <v>44408</v>
      </c>
      <c r="O14" s="135"/>
      <c r="P14" s="135"/>
      <c r="Q14" s="135"/>
      <c r="R14" s="134" t="s">
        <v>380</v>
      </c>
    </row>
  </sheetData>
  <autoFilter ref="A1:R8" xr:uid="{1BB7C994-4117-478C-A752-08BBF4EB1554}"/>
  <phoneticPr fontId="27"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CFE1034-147F-4690-B72D-D48D665D0412}">
          <x14:formula1>
            <xm:f>Sheet1!$B$1:$B$3</xm:f>
          </x14:formula1>
          <xm:sqref>G2:H8 H10:H14 B2:C8</xm:sqref>
        </x14:dataValidation>
        <x14:dataValidation type="list" allowBlank="1" showInputMessage="1" showErrorMessage="1" xr:uid="{E4BCF332-8E8B-45D1-8B52-6AA72764A965}">
          <x14:formula1>
            <xm:f>'C:\Users\AMcCague\Downloads\[5MS and GS Industry Risks and Issues Register May 2020.xlsx]Sheet1'!#REF!</xm:f>
          </x14:formula1>
          <xm:sqref>H9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67C9-851C-4164-B0D7-5DAE80776155}">
  <dimension ref="A1:B20"/>
  <sheetViews>
    <sheetView workbookViewId="0">
      <selection activeCell="B3" sqref="B3"/>
    </sheetView>
  </sheetViews>
  <sheetFormatPr defaultRowHeight="15"/>
  <cols>
    <col min="1" max="1" width="11.140625" bestFit="1" customWidth="1"/>
  </cols>
  <sheetData>
    <row r="1" spans="1:2">
      <c r="A1" t="s">
        <v>381</v>
      </c>
      <c r="B1" s="70" t="s">
        <v>49</v>
      </c>
    </row>
    <row r="2" spans="1:2">
      <c r="A2" t="s">
        <v>382</v>
      </c>
      <c r="B2" s="70" t="s">
        <v>87</v>
      </c>
    </row>
    <row r="3" spans="1:2">
      <c r="A3" t="s">
        <v>383</v>
      </c>
      <c r="B3" s="70" t="s">
        <v>60</v>
      </c>
    </row>
    <row r="5" spans="1:2">
      <c r="A5" t="s">
        <v>384</v>
      </c>
      <c r="B5" t="s">
        <v>385</v>
      </c>
    </row>
    <row r="6" spans="1:2">
      <c r="B6" t="s">
        <v>70</v>
      </c>
    </row>
    <row r="7" spans="1:2">
      <c r="B7" t="s">
        <v>85</v>
      </c>
    </row>
    <row r="8" spans="1:2">
      <c r="B8" t="s">
        <v>44</v>
      </c>
    </row>
    <row r="9" spans="1:2">
      <c r="B9" t="s">
        <v>386</v>
      </c>
    </row>
    <row r="11" spans="1:2">
      <c r="B11" t="s">
        <v>387</v>
      </c>
    </row>
    <row r="12" spans="1:2">
      <c r="B12" t="s">
        <v>48</v>
      </c>
    </row>
    <row r="13" spans="1:2">
      <c r="B13" t="s">
        <v>45</v>
      </c>
    </row>
    <row r="14" spans="1:2">
      <c r="B14" t="s">
        <v>57</v>
      </c>
    </row>
    <row r="15" spans="1:2">
      <c r="B15" t="s">
        <v>83</v>
      </c>
    </row>
    <row r="17" spans="2:2">
      <c r="B17" t="s">
        <v>235</v>
      </c>
    </row>
    <row r="18" spans="2:2">
      <c r="B18" t="s">
        <v>59</v>
      </c>
    </row>
    <row r="19" spans="2:2">
      <c r="B19" t="s">
        <v>388</v>
      </c>
    </row>
    <row r="20" spans="2:2">
      <c r="B20" t="s">
        <v>389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E2964DDED0EC4A8D459028649F1056" ma:contentTypeVersion="18" ma:contentTypeDescription="Create a new document." ma:contentTypeScope="" ma:versionID="b67d88904a3a466d727a114959407d0c">
  <xsd:schema xmlns:xsd="http://www.w3.org/2001/XMLSchema" xmlns:xs="http://www.w3.org/2001/XMLSchema" xmlns:p="http://schemas.microsoft.com/office/2006/metadata/properties" xmlns:ns2="99eba8f5-7fec-4c00-afe1-f2f2944c28a7" xmlns:ns3="ff08f022-2cdc-49e5-914c-f7e666dadb4c" targetNamespace="http://schemas.microsoft.com/office/2006/metadata/properties" ma:root="true" ma:fieldsID="78dee0cea5433616cddec33c70ba6f3a" ns2:_="" ns3:_="">
    <xsd:import namespace="99eba8f5-7fec-4c00-afe1-f2f2944c28a7"/>
    <xsd:import namespace="ff08f022-2cdc-49e5-914c-f7e666dadb4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Date" minOccurs="0"/>
                <xsd:element ref="ns2:Comment" minOccurs="0"/>
                <xsd:element ref="ns2:MediaLengthInSeconds" minOccurs="0"/>
                <xsd:element ref="ns2:P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ba8f5-7fec-4c00-afe1-f2f2944c28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Comment" ma:index="21" nillable="true" ma:displayName="Comment" ma:description="Additional info about the doc" ma:format="Dropdown" ma:internalName="Comment">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Preview" ma:index="23" nillable="true" ma:displayName="Preview" ma:format="Thumbnail" ma:internalName="Preview">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08f022-2cdc-49e5-914c-f7e666dadb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99eba8f5-7fec-4c00-afe1-f2f2944c28a7" xsi:nil="true"/>
    <Comment xmlns="99eba8f5-7fec-4c00-afe1-f2f2944c28a7" xsi:nil="true"/>
    <Preview xmlns="99eba8f5-7fec-4c00-afe1-f2f2944c28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47616-8393-49DB-8867-911BB6ADE67E}"/>
</file>

<file path=customXml/itemProps2.xml><?xml version="1.0" encoding="utf-8"?>
<ds:datastoreItem xmlns:ds="http://schemas.openxmlformats.org/officeDocument/2006/customXml" ds:itemID="{69EA8FE2-E1A6-45FD-8103-24C1BDDE5278}"/>
</file>

<file path=customXml/itemProps3.xml><?xml version="1.0" encoding="utf-8"?>
<ds:datastoreItem xmlns:ds="http://schemas.openxmlformats.org/officeDocument/2006/customXml" ds:itemID="{D9A4D8DF-1D70-405B-8C73-39DBC63EF4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Minney</dc:creator>
  <cp:keywords/>
  <dc:description/>
  <cp:lastModifiedBy/>
  <cp:revision/>
  <dcterms:created xsi:type="dcterms:W3CDTF">2019-10-24T05:31:01Z</dcterms:created>
  <dcterms:modified xsi:type="dcterms:W3CDTF">2021-08-10T22:55:14Z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0x010100A0E2964DDED0EC4A8D459028649F1056</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d45b10de-0e32-4696-a847-fdeb93524ca0</vt:lpwstr>
  </property>
</Properties>
</file>