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http://sharedocs/sites/oa/sd/Energy Conversion Model (ECM) Guidelines/"/>
    </mc:Choice>
  </mc:AlternateContent>
  <bookViews>
    <workbookView xWindow="0" yWindow="0" windowWidth="20700" windowHeight="7920" tabRatio="805" activeTab="7"/>
  </bookViews>
  <sheets>
    <sheet name="Introduction" sheetId="17" r:id="rId1"/>
    <sheet name="ECM PV " sheetId="5" r:id="rId2"/>
    <sheet name="ECM PV Cluster" sheetId="13" r:id="rId3"/>
    <sheet name="ECM CPV " sheetId="12" r:id="rId4"/>
    <sheet name="ECM CPV Cluster" sheetId="14" r:id="rId5"/>
    <sheet name="ECM CST" sheetId="16" r:id="rId6"/>
    <sheet name="ECM CST Cluster" sheetId="15" r:id="rId7"/>
    <sheet name="Spectral response example" sheetId="19" r:id="rId8"/>
    <sheet name="Inverter response example" sheetId="9" r:id="rId9"/>
    <sheet name="Sheet1" sheetId="10" state="hidden" r:id="rId10"/>
    <sheet name="Sheet2" sheetId="11" state="hidden" r:id="rId11"/>
  </sheets>
  <definedNames>
    <definedName name="_xlnm._FilterDatabase" localSheetId="5" hidden="1">'ECM CST'!$A$4:$H$20</definedName>
    <definedName name="_xlnm._FilterDatabase" localSheetId="1" hidden="1">'ECM PV '!$A$4:$H$25</definedName>
    <definedName name="Z_FAD50223_9252_4E09_9057_1DD494515387_.wvu.FilterData" localSheetId="5" hidden="1">'ECM CST'!$A$4:$H$20</definedName>
    <definedName name="Z_FAD50223_9252_4E09_9057_1DD494515387_.wvu.FilterData" localSheetId="1" hidden="1">'ECM PV '!$A$4:$H$25</definedName>
  </definedNames>
  <calcPr calcId="152511"/>
  <customWorkbookViews>
    <customWorkbookView name="Margarida Pimentel - Personal View" guid="{B4DAA279-B1F7-4116-B3A3-7788D8DF995D}" mergeInterval="0" personalView="1" maximized="1" windowWidth="1020" windowHeight="510" activeSheetId="3"/>
    <customWorkbookView name="Celestino Velasco - Personal View" guid="{6C7511EA-8A08-4F93-A069-F689C3BE138C}" mergeInterval="0" personalView="1" maximized="1" windowWidth="1362" windowHeight="544" activeSheetId="3"/>
    <customWorkbookView name="Jiun Siew - Personal View" guid="{87D26BE2-47AE-484A-A213-E1EEA2927B75}" mergeInterval="0" personalView="1" maximized="1" windowWidth="1920" windowHeight="824" activeSheetId="7"/>
    <customWorkbookView name="Rhys Albanese - Personal View" guid="{FAD50223-9252-4E09-9057-1DD494515387}" mergeInterval="0" personalView="1" maximized="1" xWindow="1358" yWindow="-8" windowWidth="1936" windowHeight="1096" activeSheetId="12"/>
  </customWorkbookView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B34" i="9" l="1"/>
  <c r="B33" i="9"/>
  <c r="B32" i="9"/>
  <c r="B31" i="9"/>
  <c r="B30" i="9"/>
  <c r="B29" i="9"/>
  <c r="B28" i="9"/>
  <c r="B27" i="9"/>
  <c r="B26" i="9"/>
  <c r="B25" i="9"/>
  <c r="B24" i="9"/>
  <c r="B23" i="9"/>
  <c r="B22" i="9"/>
  <c r="B21" i="9"/>
  <c r="B20" i="9"/>
  <c r="B19" i="9"/>
  <c r="B18" i="9"/>
  <c r="B17" i="9"/>
  <c r="B16" i="9"/>
  <c r="B15" i="9"/>
  <c r="B14" i="9"/>
  <c r="B13" i="9"/>
  <c r="B12" i="9"/>
  <c r="B11" i="9"/>
  <c r="B10" i="9"/>
  <c r="B9" i="9"/>
  <c r="B8" i="9"/>
  <c r="B7"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alcChain>
</file>

<file path=xl/sharedStrings.xml><?xml version="1.0" encoding="utf-8"?>
<sst xmlns="http://schemas.openxmlformats.org/spreadsheetml/2006/main" count="1448" uniqueCount="356">
  <si>
    <t>Interval</t>
  </si>
  <si>
    <t>Facility</t>
  </si>
  <si>
    <t>Required</t>
  </si>
  <si>
    <t>Facility latitude</t>
  </si>
  <si>
    <t>Facility longitude</t>
  </si>
  <si>
    <t>Facility time zone</t>
  </si>
  <si>
    <t>Optional</t>
  </si>
  <si>
    <t>Barometric pressure</t>
  </si>
  <si>
    <t>Facility altitude</t>
  </si>
  <si>
    <t>Ambient temperature</t>
  </si>
  <si>
    <t>Wind speed</t>
  </si>
  <si>
    <t>Wind direction</t>
  </si>
  <si>
    <t>Trackers online</t>
  </si>
  <si>
    <t>Inverter response</t>
  </si>
  <si>
    <t>Number of inverters</t>
  </si>
  <si>
    <t>Number of clusters</t>
  </si>
  <si>
    <t>Static parameters</t>
  </si>
  <si>
    <t>Description</t>
  </si>
  <si>
    <t>Defined at the centre of the collector area</t>
  </si>
  <si>
    <t>Data type</t>
  </si>
  <si>
    <t>Units</t>
  </si>
  <si>
    <t>Decimal degrees</t>
  </si>
  <si>
    <t>Descriptive string, e.g Australia/New South Wales</t>
  </si>
  <si>
    <t>n/a</t>
  </si>
  <si>
    <t>2-vector (wavelength, response)</t>
  </si>
  <si>
    <t>See the spectral response worksheet</t>
  </si>
  <si>
    <t>Valid range</t>
  </si>
  <si>
    <t>&gt;0</t>
  </si>
  <si>
    <t>response: n/a</t>
  </si>
  <si>
    <t>wavelength: nm</t>
  </si>
  <si>
    <t>2-vector (temperature, response)</t>
  </si>
  <si>
    <t>temperature: ºC</t>
  </si>
  <si>
    <t>Scalar positive integer</t>
  </si>
  <si>
    <t>Scalar number</t>
  </si>
  <si>
    <t>Scalar non-negative integer</t>
  </si>
  <si>
    <t>&gt;=0</t>
  </si>
  <si>
    <t>Scalar decimal number</t>
  </si>
  <si>
    <t>Alternatively, 0-100%</t>
  </si>
  <si>
    <t>degrees</t>
  </si>
  <si>
    <t>(0,90)</t>
  </si>
  <si>
    <t>(-90,90)</t>
  </si>
  <si>
    <t>(-180,180)</t>
  </si>
  <si>
    <t>(-15,2228)</t>
  </si>
  <si>
    <t>(0,1)</t>
  </si>
  <si>
    <t>(200,4000)</t>
  </si>
  <si>
    <t>(-50,100)</t>
  </si>
  <si>
    <t>%/year</t>
  </si>
  <si>
    <t>(0,100)</t>
  </si>
  <si>
    <t>2-vector (year since installation,degradation)</t>
  </si>
  <si>
    <t>year since installation: n/a</t>
  </si>
  <si>
    <t>degradation</t>
  </si>
  <si>
    <t>%</t>
  </si>
  <si>
    <t>2-vector (power, efficiency)</t>
  </si>
  <si>
    <t>power: kW</t>
  </si>
  <si>
    <t>efficiency: %</t>
  </si>
  <si>
    <t>Scalar non-negative decimal number</t>
  </si>
  <si>
    <t>MW</t>
  </si>
  <si>
    <t>Relative humidity</t>
  </si>
  <si>
    <t>ºC</t>
  </si>
  <si>
    <t>m/s</t>
  </si>
  <si>
    <t>Scalar decimal number (bearing)</t>
  </si>
  <si>
    <t>º</t>
  </si>
  <si>
    <t>(0,360)</t>
  </si>
  <si>
    <t>hPa</t>
  </si>
  <si>
    <t>(0,2000)</t>
  </si>
  <si>
    <t>Date</t>
  </si>
  <si>
    <t>List of measurement devices (Device ID)</t>
  </si>
  <si>
    <t>Descriptive string, e.g. a device type and model number eg "TSP-700 Pyranometer"</t>
  </si>
  <si>
    <t>Ends</t>
  </si>
  <si>
    <t>Spectral response</t>
  </si>
  <si>
    <t>Wavelength (nm)</t>
  </si>
  <si>
    <t>Response</t>
  </si>
  <si>
    <t>Values outside the provided range are assumed to be zero</t>
  </si>
  <si>
    <t>Power (kW)</t>
  </si>
  <si>
    <t>Inverter efficiency response</t>
  </si>
  <si>
    <t>MVAr</t>
  </si>
  <si>
    <t>Active power generation</t>
  </si>
  <si>
    <t>Reactive power generation</t>
  </si>
  <si>
    <t>Global horizontal irradiance</t>
  </si>
  <si>
    <r>
      <t>W/m</t>
    </r>
    <r>
      <rPr>
        <vertAlign val="superscript"/>
        <sz val="10"/>
        <rFont val="Arial"/>
        <family val="2"/>
      </rPr>
      <t>2</t>
    </r>
  </si>
  <si>
    <t>(0,1415)</t>
  </si>
  <si>
    <t>Global inclined irradiance</t>
  </si>
  <si>
    <t>Direct normal irradiance</t>
  </si>
  <si>
    <t>Region</t>
  </si>
  <si>
    <t>Descriptive string. MMS DUID</t>
  </si>
  <si>
    <t>Inverter ID</t>
  </si>
  <si>
    <t>Descriptive string, eg INV_1045</t>
  </si>
  <si>
    <t>String</t>
  </si>
  <si>
    <t>kW AC</t>
  </si>
  <si>
    <t>Descriptive string, e.g. "pre-construction"</t>
  </si>
  <si>
    <t>{pre-construction, construction, commissioning, operational, decommissioning, decommissioned}</t>
  </si>
  <si>
    <t>4-10 secs</t>
  </si>
  <si>
    <t>Facility Name</t>
  </si>
  <si>
    <t>Descriptive string</t>
  </si>
  <si>
    <t>Facility map</t>
  </si>
  <si>
    <t xml:space="preserve">Terrain map file with positions of receivers, strings, measuring devices marked </t>
  </si>
  <si>
    <t>PDF / high resolution image</t>
  </si>
  <si>
    <t>Term</t>
  </si>
  <si>
    <t>Definition</t>
  </si>
  <si>
    <t>Cluster</t>
  </si>
  <si>
    <t>The entire solar farm</t>
  </si>
  <si>
    <t>Module</t>
  </si>
  <si>
    <t>For PV farms, is the individual solar panel</t>
  </si>
  <si>
    <t>*required parameters in bold</t>
  </si>
  <si>
    <t>Technology type</t>
  </si>
  <si>
    <t>Module manufacturer</t>
  </si>
  <si>
    <t>Module model ID</t>
  </si>
  <si>
    <t>kW DC</t>
  </si>
  <si>
    <t xml:space="preserve">String </t>
  </si>
  <si>
    <t>Inverter DC power rating</t>
  </si>
  <si>
    <t>Inverter AC power rating</t>
  </si>
  <si>
    <t>Inverter temperature rating</t>
  </si>
  <si>
    <t>2-vector (min, max)</t>
  </si>
  <si>
    <t>Required for tracking systems only</t>
  </si>
  <si>
    <t>Azimuth angle</t>
  </si>
  <si>
    <t>Cluster centre latitude</t>
  </si>
  <si>
    <t>Cluster centre longitude</t>
  </si>
  <si>
    <t>Optional for tracking systems only</t>
  </si>
  <si>
    <t>Cluster ID</t>
  </si>
  <si>
    <t>Scalar</t>
  </si>
  <si>
    <t>Module temperature response</t>
  </si>
  <si>
    <t>min ºC</t>
  </si>
  <si>
    <t>max ºC</t>
  </si>
  <si>
    <t>Per cluster</t>
  </si>
  <si>
    <t>Cluster centre altitude</t>
  </si>
  <si>
    <t>meters</t>
  </si>
  <si>
    <t>min degrees</t>
  </si>
  <si>
    <t>max degrees</t>
  </si>
  <si>
    <t>Number of inverters available</t>
  </si>
  <si>
    <t>Module DC power rating</t>
  </si>
  <si>
    <t>Inverter manufacturer</t>
  </si>
  <si>
    <t>Inverter model ID</t>
  </si>
  <si>
    <t>Module material</t>
  </si>
  <si>
    <t>Module normalised spectral response</t>
  </si>
  <si>
    <t>Module degradation curve</t>
  </si>
  <si>
    <t>Module annual degradation rate</t>
  </si>
  <si>
    <t>Inverter</t>
  </si>
  <si>
    <t>Turbine manufacturer</t>
  </si>
  <si>
    <t>Turbine model ID</t>
  </si>
  <si>
    <t>Turbine AC power rating</t>
  </si>
  <si>
    <t>Turbine response</t>
  </si>
  <si>
    <t>2-vector (irradiance, power)</t>
  </si>
  <si>
    <t>Number of turbines available</t>
  </si>
  <si>
    <t>How to use this document</t>
  </si>
  <si>
    <t>Facility hierarchy</t>
  </si>
  <si>
    <t>In the event that multiple sub-components are available, parameters applicable to these sub-components will need to be provided for each sub-component.</t>
  </si>
  <si>
    <t>E.g. There are multiple clusters in a facility.  Parameters that are applicable to every cluster in the ECM PV worksheet will need to be provided</t>
  </si>
  <si>
    <t>Document structure</t>
  </si>
  <si>
    <t>The document is divided by technology types.  To this end:</t>
  </si>
  <si>
    <t>the 'ECM PV' worksheet contains parameters for solar PV farms with and without tracking technology</t>
  </si>
  <si>
    <t>the 'ECM CPV' worksheet contains parameters for concentrating solar PV technologies</t>
  </si>
  <si>
    <t>Parameters that need to be supplied by the solar farm to AEMO are listed and marked as 'Required'.</t>
  </si>
  <si>
    <t>Sampling rates for dynamic parameters are specified.  These denote the sampling intervals for data.  Aggregation of this data will be done within MMS or the ECM.</t>
  </si>
  <si>
    <t>Actual tracking azimuth angle</t>
  </si>
  <si>
    <t>Number of modules in cluster</t>
  </si>
  <si>
    <t>Number of clusters of the facility, for cross-checking</t>
  </si>
  <si>
    <t>Defined at the centre of the module/concentrator area of the cluster</t>
  </si>
  <si>
    <t>Manufacturer of turbine(s) in this cluster</t>
  </si>
  <si>
    <t>Model ID for turbine(s) in this cluster</t>
  </si>
  <si>
    <t>W DC</t>
  </si>
  <si>
    <t>The power rating for each single turbine in this cluster</t>
  </si>
  <si>
    <t>Total number of turbines in this cluster</t>
  </si>
  <si>
    <t>Tracking slope angle range</t>
  </si>
  <si>
    <t>Tracking azimuth angle range</t>
  </si>
  <si>
    <t>Concentrator manufacturer</t>
  </si>
  <si>
    <t>Manufacturer of concentrators in this cluster</t>
  </si>
  <si>
    <t>Concentrator model ID</t>
  </si>
  <si>
    <t>Model ID for concentrators in this cluster</t>
  </si>
  <si>
    <t>Concentrator technology</t>
  </si>
  <si>
    <t>Descriptive string. E.g.  {dish, trough, fresnel}</t>
  </si>
  <si>
    <t>Technology of the concentrator</t>
  </si>
  <si>
    <t>Concentrator concentrating factor</t>
  </si>
  <si>
    <t>Concentrating factor of concentrator</t>
  </si>
  <si>
    <t>Concentrator aperture width</t>
  </si>
  <si>
    <t>Aperture width of concentrator</t>
  </si>
  <si>
    <t>Concentrator receiver length</t>
  </si>
  <si>
    <t>Receiver length of concentrator</t>
  </si>
  <si>
    <t>Concentrator aperture area</t>
  </si>
  <si>
    <t>square meters</t>
  </si>
  <si>
    <t>Aperture area of concentrator</t>
  </si>
  <si>
    <t>Receiver diameter</t>
  </si>
  <si>
    <t>millimeters</t>
  </si>
  <si>
    <t>Number of concentrators per turbine</t>
  </si>
  <si>
    <t>Maximum slope angle</t>
  </si>
  <si>
    <t xml:space="preserve">Minimum slope angle.
The slope angle between the collector plane and the horizontal surface which varies between 0° for a horizontal plane and 90° for a vertical plane. </t>
  </si>
  <si>
    <t>Per cluster
Measured using a ISO First class pyranometer</t>
  </si>
  <si>
    <t>Same orientation of the panel
Per cluster
Measured using a ISO First class pyranometer</t>
  </si>
  <si>
    <t>Module surface temperature</t>
  </si>
  <si>
    <t>Actual tracking slope angle</t>
  </si>
  <si>
    <t>Tracking share of concetrators not on track</t>
  </si>
  <si>
    <t>Per cluster
Averaged across all modules in a cluster</t>
  </si>
  <si>
    <t>The type of solar-thermal technology used in the cluster</t>
  </si>
  <si>
    <t>Maximum azimuth angle.</t>
  </si>
  <si>
    <t>Reduction through soiling</t>
  </si>
  <si>
    <t>Per cluster
The percentage reduction of module production caused by soiling</t>
  </si>
  <si>
    <t>The type of technology used in the cluster including information on tracking.</t>
  </si>
  <si>
    <t>Total number of modules in this cluster</t>
  </si>
  <si>
    <t>Number of concentrators in cluster</t>
  </si>
  <si>
    <t xml:space="preserve">Manufacturer of PV modules in this cluster  </t>
  </si>
  <si>
    <t>Model ID for PV modules in this cluster</t>
  </si>
  <si>
    <t>Module surface area</t>
  </si>
  <si>
    <t>Surface area of a single receiver module</t>
  </si>
  <si>
    <r>
      <t>m</t>
    </r>
    <r>
      <rPr>
        <vertAlign val="superscript"/>
        <sz val="10"/>
        <rFont val="Arial"/>
        <family val="2"/>
      </rPr>
      <t>2</t>
    </r>
  </si>
  <si>
    <t>Module temperature response (provide in extra sheet)</t>
  </si>
  <si>
    <t>Concentrator and turbine response to irraditation (provide in extra sheet)</t>
  </si>
  <si>
    <t>Provide in extra sheet</t>
  </si>
  <si>
    <t>Total number of concentrators in this cluster</t>
  </si>
  <si>
    <t>Maximum slope angle.</t>
  </si>
  <si>
    <t xml:space="preserve">Minimum slope angle
The slope angle between the collector plane and the horizontal surface which varies between 0° for a horizontal plane and 90° for a vertical plane. </t>
  </si>
  <si>
    <t>The number of inverters in this cluster</t>
  </si>
  <si>
    <t>Manufacturer of inverters in this cluster</t>
  </si>
  <si>
    <t>Model ID for inverters in this cluster</t>
  </si>
  <si>
    <t>DC power rating for inverters in this cluster</t>
  </si>
  <si>
    <t>AC power rating for inverters in this cluster</t>
  </si>
  <si>
    <t>Operating temperature range of inverter as specified by manufacturer</t>
  </si>
  <si>
    <t>See inverter response example worksheet.</t>
  </si>
  <si>
    <t>Number of modules per inverter</t>
  </si>
  <si>
    <t>Number of concentrators per inverter</t>
  </si>
  <si>
    <t>The number of modules attached to each inverter</t>
  </si>
  <si>
    <t>The number of concentrators attached to each inverter</t>
  </si>
  <si>
    <t>Unique ID for this inverter (may be built of cluster ID plus count)</t>
  </si>
  <si>
    <t>Defined at the centre of the module / concentrator area of modules connected to this inverter</t>
  </si>
  <si>
    <t>Tracking share of modules/concentrators not on track</t>
  </si>
  <si>
    <t>The total number of modules in this cluster</t>
  </si>
  <si>
    <t xml:space="preserve">Minimum slope angle for clusters with slope tracking of the modules.
The slope angle between the collector plane and the horizontal surface which varies between 0° for a horizontal plane and 90° for a vertical plane. </t>
  </si>
  <si>
    <t>Maximum slope angle for clusters with slope tracking of the modules.</t>
  </si>
  <si>
    <t>Maximum azimuth angle for clusters with azimuth tracking of the modules.</t>
  </si>
  <si>
    <t>Fixed slope angle</t>
  </si>
  <si>
    <t>Required for non-tracking systems</t>
  </si>
  <si>
    <t xml:space="preserve">Fixed slope angle of the modules for clusters without slope tracking.
The slope angle between the collector plane and the horizontal surface which varies between 0° for a horizontal plane and 90° for a vertical plane. </t>
  </si>
  <si>
    <t>Fixed azimuth angle</t>
  </si>
  <si>
    <t>Name of manufacturer of inverters in this cluster</t>
  </si>
  <si>
    <t>See the inverter response example worksheet</t>
  </si>
  <si>
    <t>Defined at the centre of the module area of modules connected to this inverter</t>
  </si>
  <si>
    <t>Slope angle</t>
  </si>
  <si>
    <t xml:space="preserve">The slope angle between the collector plane and the horizontal surface which varies between 0° for a horizontal plane and 90° for a vertical plane. </t>
  </si>
  <si>
    <t>Terms and definitions</t>
  </si>
  <si>
    <t>Parameters that change infrequently or not at all</t>
  </si>
  <si>
    <r>
      <t>irradiance: W/m</t>
    </r>
    <r>
      <rPr>
        <vertAlign val="superscript"/>
        <sz val="10"/>
        <rFont val="Arial"/>
        <family val="2"/>
      </rPr>
      <t>2</t>
    </r>
  </si>
  <si>
    <t>Fallback if degradation curve is not supplied</t>
  </si>
  <si>
    <t xml:space="preserve">Fixed azimuth angle of the modules for clusters without azimuth tracking of the modules. 
The surface azimuth angle ° as the deviation of the normal vector of the plane from the local meridian. Degrees counted clockwise from N where its value is 0° (thus for E it is 90°, for S it is 180° etc) </t>
  </si>
  <si>
    <t>Module receiver surface temperature</t>
  </si>
  <si>
    <t>Per cluster
Averaged across all receivers in a cluster</t>
  </si>
  <si>
    <t>Solar energy conversion model for non-concentrating PV farms</t>
  </si>
  <si>
    <t>Solar energy conversion model for concentrating PV farms</t>
  </si>
  <si>
    <t>Solar energy conversion model for concentrating solar-thermal farms</t>
  </si>
  <si>
    <t xml:space="preserve">Minimum azimuth angle. 
The surface azimuth angle ° as the deviation of the normal vector of the plane from the local meridian. Degrees counted clockwise from N where its value is 0° (thus for E it is 90°, for S it is 180° etc) </t>
  </si>
  <si>
    <t xml:space="preserve">The surface azimuth angle ° as the deviation of the normal vector of the plane from the local meridian. Degrees counted clockwise from N where its value is 0° (thus for E it is 90°, for S it is 180° etc) </t>
  </si>
  <si>
    <t>the 'ECM CST' worksheet contains parameters for concentrating solar thermal technologies</t>
  </si>
  <si>
    <t>There is an assumed hierarchy of sub-components that constitute a solar farm.  These are illustrated in the diagram below</t>
  </si>
  <si>
    <t>Defined at the centre of the module area of the cluster</t>
  </si>
  <si>
    <t xml:space="preserve">Minimum azimuth angle for clusters with azimuth tracking of the modules. 
The surface azimuth angle ° as the deviation of the normal vector of the plane from the local meridian. Degrees counted clockwise from N where its value is 0° (thus for E it is 90°, for S it is 180° etc) </t>
  </si>
  <si>
    <t>Tracking share of modules not on track</t>
  </si>
  <si>
    <t>Per facility</t>
  </si>
  <si>
    <t>Same orientation as the panel
Per cluster
Measured using a ISO First class pyranometer</t>
  </si>
  <si>
    <t xml:space="preserve">Parameters that apply to a cluster
Please copy this section of the sheet for each cluster
</t>
  </si>
  <si>
    <t>Same orientation as the modules
Per cluster
Measured using a ISO First class pyrheliometer</t>
  </si>
  <si>
    <t>Number of steam turbines in cluster</t>
  </si>
  <si>
    <t>Concentrating factor</t>
  </si>
  <si>
    <t>Operating temperature</t>
  </si>
  <si>
    <t>Operational temperature range</t>
  </si>
  <si>
    <t>&lt;1</t>
  </si>
  <si>
    <t>Absorbance of receiver</t>
  </si>
  <si>
    <t>Emissivity of receiver</t>
  </si>
  <si>
    <t>Heat transfer collection pipes</t>
  </si>
  <si>
    <t>Rated power steam turbine</t>
  </si>
  <si>
    <t>kW</t>
  </si>
  <si>
    <t>2-vector (efficiency, power)</t>
  </si>
  <si>
    <t>Steam turbine efficiency</t>
  </si>
  <si>
    <r>
      <t>W/m</t>
    </r>
    <r>
      <rPr>
        <vertAlign val="superscript"/>
        <sz val="10"/>
        <rFont val="Arial"/>
        <family val="2"/>
      </rPr>
      <t>2</t>
    </r>
    <r>
      <rPr>
        <sz val="10"/>
        <rFont val="Arial"/>
        <family val="2"/>
      </rPr>
      <t>/K</t>
    </r>
  </si>
  <si>
    <t>Efficiency: %</t>
  </si>
  <si>
    <t>Receiver rows distance</t>
  </si>
  <si>
    <t>Optical efficiency of mirror without soiling</t>
  </si>
  <si>
    <t>Heat transfer coefficient of receiver</t>
  </si>
  <si>
    <t>Centre latitude of modules connected to inverter</t>
  </si>
  <si>
    <t>Centre longitude of modules connected to inverter</t>
  </si>
  <si>
    <t>Centre altitude of modules connected to inverter</t>
  </si>
  <si>
    <r>
      <t>The power rating for each single module in this cluster at standard test conditions.
Standard test conditions are defined as irradiance of 1000 W/m</t>
    </r>
    <r>
      <rPr>
        <vertAlign val="superscript"/>
        <sz val="10"/>
        <rFont val="Arial"/>
        <family val="2"/>
      </rPr>
      <t>2</t>
    </r>
    <r>
      <rPr>
        <sz val="10"/>
        <rFont val="Arial"/>
        <family val="2"/>
      </rPr>
      <t xml:space="preserve"> at AM 1.5 solar spectrum and temperature 25 ± 2 °C</t>
    </r>
  </si>
  <si>
    <t>PV material used for all modules in this cluster
Material of interest is the substance that is used to convert sunlight to electricity (e.g. monocrystalline silicon, cadmium telluride)</t>
  </si>
  <si>
    <t>Example 1</t>
  </si>
  <si>
    <t>Example 2</t>
  </si>
  <si>
    <t>Solar PV without tracking, two module types and one inverter type for the entire facility</t>
  </si>
  <si>
    <t>In this case, the cluster definition is straightforward. 
There would only need to be one cluster with all the inverters contained in that cluster.</t>
  </si>
  <si>
    <t>Example 3</t>
  </si>
  <si>
    <t>Solar PV without tracking, one module type and two inverter types for the entire facility</t>
  </si>
  <si>
    <t>Two clusters would be specified.
The first cluster would relate to the first inverter type, the second cluster would relate to the second inverter type.</t>
  </si>
  <si>
    <t>Cluster definition examples</t>
  </si>
  <si>
    <t>Module Type Used In This Cluster</t>
  </si>
  <si>
    <t>Parameters that apply to a module type used within a cluster (part of cluster definition)
Please copy this section of the sheet for each module type used in this cluster, if more than one (see Example 2 of Introduction worksheet)</t>
  </si>
  <si>
    <t>Manufacturer of PV modules in this cluster</t>
  </si>
  <si>
    <t>Surface area of a single module</t>
  </si>
  <si>
    <t>Module temperature response
Provide in extra sheet</t>
  </si>
  <si>
    <t>The number of modules of this type attached to each inverter in this cluster</t>
  </si>
  <si>
    <t>Per cluster
The percentage reduction of module production caused by soiling
If this parameter is measured at the facility, then it will be requested by AEMO to be provided but is optional.</t>
  </si>
  <si>
    <t>Value</t>
  </si>
  <si>
    <t>Slope tracking direction</t>
  </si>
  <si>
    <t>Direction in which slope tracking is done. Specify "north-south" if panels are tilted in the north/south direction over an east-west axis. Specify "east-west" if panels are tilted from east to west over a north-south axis. For any other angles/cases, specify the compass orientation of the tracking (see "azimuth", perpendicular to axis' compass orientation) and attach additional information on the tracking</t>
  </si>
  <si>
    <t>Total DC power of inverters in cluster</t>
  </si>
  <si>
    <t>Total AC power of inverters in cluster</t>
  </si>
  <si>
    <t>Total DC power of modules in cluster</t>
  </si>
  <si>
    <t>Name of the Solar farm. To be same as specified in the registration process.</t>
  </si>
  <si>
    <t>Parameters that apply to a cluster
Please copy this section of the sheet for each cluster.</t>
  </si>
  <si>
    <t>Yes</t>
  </si>
  <si>
    <t>No</t>
  </si>
  <si>
    <t>Solar farm status</t>
  </si>
  <si>
    <t>Solar farm nominal data</t>
  </si>
  <si>
    <t>Solar farm location and terrain data</t>
  </si>
  <si>
    <t>metres ASL</t>
  </si>
  <si>
    <t>Cluster identification</t>
  </si>
  <si>
    <t>Cluster Characteristics</t>
  </si>
  <si>
    <t>Scalar Decimal Number</t>
  </si>
  <si>
    <t>DUID of the solar farm to be proposed by the participant. Maximum 8 characters allowed. Example - SYDNSLR. NOTE: DUID to be same as specified in the Registration process.</t>
  </si>
  <si>
    <t>DUID</t>
  </si>
  <si>
    <t>Solar farm identification</t>
  </si>
  <si>
    <t>Maximum capacity</t>
  </si>
  <si>
    <t>This Item corresponds to "Nameplate Rating" in Sections C and I.5 of "Application for Registration as a Generator in the NEM."</t>
  </si>
  <si>
    <t>Nameplate rating</t>
  </si>
  <si>
    <t>Name of NEM region of the facility. To be same as specified in the registration process.</t>
  </si>
  <si>
    <t>Status of the solar farm</t>
  </si>
  <si>
    <t xml:space="preserve">Status of the solar farm. </t>
  </si>
  <si>
    <t>From which date is or will the solar farm be fully operational?</t>
  </si>
  <si>
    <t>dd/mm/yyyy</t>
  </si>
  <si>
    <t>To be representative of the whole solar farm</t>
  </si>
  <si>
    <t>Solar farm control system set-point</t>
  </si>
  <si>
    <t>Local limit</t>
  </si>
  <si>
    <t>Per cluster
The number of inverters that are available to deliver active power if sufficient sunlight is available</t>
  </si>
  <si>
    <t xml:space="preserve"> Unique ID of the cluster in the farm  to be provided by the participant. Maximum 10 characters allowed. Example-  SYDSLR_CL1. NOTE: to be same as specified in registration process</t>
  </si>
  <si>
    <t>m ASL</t>
  </si>
  <si>
    <t>Parameters that apply to an individual inverter
Please copy this section of the sheet for each inverter of the cluster.</t>
  </si>
  <si>
    <t>Parameters that apply to an individual inverter
Please copy this section of the sheet for each inverter in the cluster</t>
  </si>
  <si>
    <t>Per Cluster</t>
  </si>
  <si>
    <t xml:space="preserve">Maximum generation to which the semi-scheduled generating unit may be dispatched. This definition can be found in sections C, I.4 and I.5 of "Application for Registration as a Generator in the NEM", </t>
  </si>
  <si>
    <t>A cluster is defined as a subset of a solar farm Facility with:
  - the same module types (manufacturer, model and material), if any modules
  - the same inverter type (manufacturer, model and rating), if any inverters
  - the same combination and number of modules connected to each inverter, if any inverters
  - the same actual turbine(s), if any turbines
  - the same fixed slope and azimuth angles of modules, if fixed
  - the same tracking algorithm and ranges, if tracking
  - the same concentrator attributes, if concentrating
  - geographically close location of all modules / concentrators
See definition by technology on corresponding worksheet.</t>
  </si>
  <si>
    <t>Solar PV without tracking, one module type and one inverter type for the entire facility, same number of modules connected to each inverter</t>
  </si>
  <si>
    <t xml:space="preserve">The combination of module types must be identical for all inverters in that cluster. All parameters related to modules must be specified for each module type.
For example, one cluster has 3000 modules of Type A and 4000 modules of Type B connected to each inverter in the cluster.  If other module configurations exist (e.g. 8000 modules of Type A and 2000 modules of Type B), they must be in a different cluster. </t>
  </si>
  <si>
    <t>The total sum DC nameplate rating of all modules in this cluster, used for cross-checking and documenting overprovisioning ratio</t>
  </si>
  <si>
    <t>The total sum DC nameplate rating of all inverters in this cluster, used for cross-checking and documenting overprovisioning ratio</t>
  </si>
  <si>
    <t>The total sum AC nameplate rating of all inverters in this cluster, used for cross-checking and documenting overprovisioning ratio</t>
  </si>
  <si>
    <t xml:space="preserve">MW set-point applied in the solar farm’s control system to limit (down regulate) its output. At other time when no limit applies, the set-point to be set to above the solar farm’s nameplate rating, but below 250% of it. </t>
  </si>
  <si>
    <t>Solar farm miscellaneous</t>
  </si>
  <si>
    <t>Solar farm SCADA to AEMO</t>
  </si>
  <si>
    <t xml:space="preserve">Per cluster
The number of turbines that are available to deliver active power if sufficient sunlight is available
</t>
  </si>
  <si>
    <t>Descriptive string. E.g.  {PV static, PV single axis azimuth tracking, PV single axis slope tracking, PV dual axis tracking}</t>
  </si>
  <si>
    <t>Parameters that apply to a cluster
Please copy this sheet into a separate tab for each additional cluster.</t>
  </si>
  <si>
    <t xml:space="preserve">Descriptive string. </t>
  </si>
  <si>
    <t>Data type: Descriptive string</t>
  </si>
  <si>
    <t xml:space="preserve">Provide the date when the solar farm is expected to commence generation. </t>
  </si>
  <si>
    <t>From which date will the solar farm be first connected to the grid or energised?</t>
  </si>
  <si>
    <t>Provide the plan for progressive commissioning of the solar farm with expected dates of commissioning</t>
  </si>
  <si>
    <r>
      <t>m</t>
    </r>
    <r>
      <rPr>
        <vertAlign val="superscript"/>
        <sz val="10"/>
        <color theme="1"/>
        <rFont val="Arial"/>
        <family val="2"/>
      </rPr>
      <t>2</t>
    </r>
  </si>
  <si>
    <t>Please submit completed ECM to op.forecasting@aemo.com.au</t>
  </si>
  <si>
    <t>Yes, unless otherwise agreed by AEMO.</t>
  </si>
  <si>
    <t>Estimated Power</t>
  </si>
  <si>
    <t>Instantaneous measurements are required, unless otherwise agreed by AEMO. Instantaneous means values updated at least every 4-10 seconds, with 4 seconds or faster preferred. If only averages are available, maximum 15-second average update is required</t>
  </si>
  <si>
    <r>
      <t xml:space="preserve">In MW, the SCADA Local Limit for a solar farm is the lower of its </t>
    </r>
    <r>
      <rPr>
        <i/>
        <sz val="10"/>
        <color theme="1"/>
        <rFont val="Arial"/>
        <family val="2"/>
      </rPr>
      <t>plant availability</t>
    </r>
    <r>
      <rPr>
        <sz val="10"/>
        <color theme="1"/>
        <rFont val="Arial"/>
        <family val="2"/>
      </rPr>
      <t xml:space="preserve"> and all technical limits on the capacity of its connection assets to export energy.
When implemented in ASEFS1, the SCADA Local Limit is used to cap the UIGF for the solar farm in the dispatch timeframe.
The SCADA Local Limit excludes limits on a </t>
    </r>
    <r>
      <rPr>
        <i/>
        <sz val="10"/>
        <color theme="1"/>
        <rFont val="Arial"/>
        <family val="2"/>
      </rPr>
      <t>transmission network</t>
    </r>
    <r>
      <rPr>
        <sz val="10"/>
        <color theme="1"/>
        <rFont val="Arial"/>
        <family val="2"/>
      </rPr>
      <t xml:space="preserve"> and </t>
    </r>
    <r>
      <rPr>
        <i/>
        <sz val="10"/>
        <color theme="1"/>
        <rFont val="Arial"/>
        <family val="2"/>
      </rPr>
      <t xml:space="preserve">distribution network </t>
    </r>
    <r>
      <rPr>
        <sz val="10"/>
        <color theme="1"/>
        <rFont val="Arial"/>
        <family val="2"/>
      </rPr>
      <t xml:space="preserve">(to ensure AEMO’s compliance with clause 3.7B(c)(6) of the Rules), and may exclude other limits managed by AEMO through the central dispatch process.
Limits already communicated in the SCADA Inverters Available signal may be excluded from the SCADA Local Limit. 
Manually-applied transient limits not intended to apply at the end of the next dispatch interval may be excluded from the SCADA Local Limit.
The SCADA Local Limit should not exceed the higher of the </t>
    </r>
    <r>
      <rPr>
        <i/>
        <sz val="10"/>
        <color theme="1"/>
        <rFont val="Arial"/>
        <family val="2"/>
      </rPr>
      <t>nameplate rating</t>
    </r>
    <r>
      <rPr>
        <sz val="10"/>
        <color theme="1"/>
        <rFont val="Arial"/>
        <family val="2"/>
      </rPr>
      <t xml:space="preserve"> and the Maximum Capacity of the solar farm.</t>
    </r>
  </si>
  <si>
    <r>
      <t xml:space="preserve">SCADA Estimated Power is the Generator’s forecast in MW of active power at the end of the next dispatch interval, subject only to technical factors affecting operation of its generation and connection assets. This should align with the measurement point of the SCADA Active Power signal.
Limits already communicated through the SCADA Local Limit signal may be excluded.
SCADA Estimated Power should be calculated assuming that no </t>
    </r>
    <r>
      <rPr>
        <i/>
        <sz val="10"/>
        <color theme="1"/>
        <rFont val="Arial"/>
        <family val="2"/>
      </rPr>
      <t>distribution</t>
    </r>
    <r>
      <rPr>
        <sz val="10"/>
        <color theme="1"/>
        <rFont val="Arial"/>
        <family val="2"/>
      </rPr>
      <t xml:space="preserve"> or </t>
    </r>
    <r>
      <rPr>
        <i/>
        <sz val="10"/>
        <color theme="1"/>
        <rFont val="Arial"/>
        <family val="2"/>
      </rPr>
      <t>transmission network constraints</t>
    </r>
    <r>
      <rPr>
        <sz val="10"/>
        <color theme="1"/>
        <rFont val="Arial"/>
        <family val="2"/>
      </rPr>
      <t xml:space="preserve"> apply to the next dispatch interval, and may assume that other limits managed by AEMO through the central dispatch process do not apply to the next dispatch interval.
The SCADA Estimated Power should not exceed the higher of the </t>
    </r>
    <r>
      <rPr>
        <i/>
        <sz val="10"/>
        <color theme="1"/>
        <rFont val="Arial"/>
        <family val="2"/>
      </rPr>
      <t>nameplate rating</t>
    </r>
    <r>
      <rPr>
        <sz val="10"/>
        <color theme="1"/>
        <rFont val="Arial"/>
        <family val="2"/>
      </rPr>
      <t xml:space="preserve"> and the Maximum Capacity of the solar farm.
Implementation of this parameter is dependent on AEMO being satisfied that its accuracy and implementation concerns are addressed. AEMO will then issue a market notice to this effect and post it on its website.
After implementation, AEMO will retain discretion to reject data that does not pass its initial and ongoing validation and accuracy assessment.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</si>
</sst>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1" x14ac:knownFonts="1">
    <font>
      <sz val="10"/>
      <color theme="1"/>
      <name val="Arial"/>
      <family val="2"/>
    </font>
    <font>
      <b/>
      <sz val="10"/>
      <color theme="0"/>
      <name val="Arial"/>
      <family val="2"/>
    </font>
    <font>
      <sz val="10"/>
      <color theme="0"/>
      <name val="Arial"/>
      <family val="2"/>
    </font>
    <font>
      <sz val="10"/>
      <name val="Arial"/>
      <family val="2"/>
    </font>
    <font>
      <b/>
      <sz val="12"/>
      <name val="Arial"/>
      <family val="2"/>
    </font>
    <font>
      <b/>
      <sz val="10"/>
      <name val="Arial"/>
      <family val="2"/>
    </font>
    <font>
      <b/>
      <sz val="11"/>
      <name val="Arial"/>
      <family val="2"/>
    </font>
    <font>
      <i/>
      <sz val="10"/>
      <name val="Arial"/>
      <family val="2"/>
    </font>
    <font>
      <vertAlign val="superscript"/>
      <sz val="10"/>
      <name val="Arial"/>
      <family val="2"/>
    </font>
    <font>
      <b/>
      <sz val="11"/>
      <color theme="3"/>
      <name val="Arial"/>
      <family val="2"/>
    </font>
    <font>
      <b/>
      <i/>
      <sz val="10"/>
      <name val="Arial"/>
      <family val="2"/>
    </font>
    <font>
      <sz val="10"/>
      <color indexed="8"/>
      <name val="Arial"/>
      <family val="2"/>
    </font>
    <font>
      <b/>
      <sz val="10"/>
      <color theme="1"/>
      <name val="Arial"/>
      <family val="2"/>
    </font>
    <font>
      <sz val="10"/>
      <color rgb="FFFF0000"/>
      <name val="Arial"/>
      <family val="2"/>
    </font>
    <font>
      <b/>
      <sz val="11"/>
      <color rgb="FF00B050"/>
      <name val="Arial"/>
      <family val="2"/>
    </font>
    <font>
      <sz val="10"/>
      <color rgb="FF009900"/>
      <name val="Arial"/>
      <family val="2"/>
    </font>
    <font>
      <u/>
      <sz val="10"/>
      <color theme="10"/>
      <name val="Arial"/>
      <family val="2"/>
    </font>
    <font>
      <u/>
      <sz val="10"/>
      <color theme="11"/>
      <name val="Arial"/>
      <family val="2"/>
    </font>
    <font>
      <sz val="10"/>
      <color theme="1"/>
      <name val="Arial"/>
      <family val="2"/>
    </font>
    <font>
      <vertAlign val="superscript"/>
      <sz val="10"/>
      <color theme="1"/>
      <name val="Arial"/>
      <family val="2"/>
    </font>
    <font>
      <i/>
      <sz val="10"/>
      <color theme="1"/>
      <name val="Arial"/>
      <family val="2"/>
    </font>
  </fonts>
  <fills count="9">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9"/>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top/>
      <bottom style="medium">
        <color theme="4" tint="0.39997558519241921"/>
      </bottom>
      <diagonal/>
    </border>
    <border>
      <left style="thin">
        <color auto="1"/>
      </left>
      <right style="thin">
        <color auto="1"/>
      </right>
      <top style="thin">
        <color auto="1"/>
      </top>
      <bottom style="thin">
        <color auto="1"/>
      </bottom>
      <diagonal/>
    </border>
  </borders>
  <cellStyleXfs count="7">
    <xf numFmtId="0" fontId="0" fillId="0" borderId="0"/>
    <xf numFmtId="0" fontId="9" fillId="0" borderId="7" applyNumberFormat="0" applyFill="0" applyAlignment="0" applyProtection="0"/>
    <xf numFmtId="0" fontId="3" fillId="0" borderId="0"/>
    <xf numFmtId="0" fontId="3" fillId="0" borderId="0"/>
    <xf numFmtId="0" fontId="11" fillId="0" borderId="0"/>
    <xf numFmtId="0" fontId="16" fillId="0" borderId="0" applyNumberFormat="0" applyFill="0" applyBorder="0" applyAlignment="0" applyProtection="0"/>
    <xf numFmtId="0" fontId="17" fillId="0" borderId="0" applyNumberFormat="0" applyFill="0" applyBorder="0" applyAlignment="0" applyProtection="0"/>
  </cellStyleXfs>
  <cellXfs count="98">
    <xf numFmtId="0" fontId="0" fillId="0" borderId="0" xfId="0"/>
    <xf numFmtId="0" fontId="0" fillId="2" borderId="0" xfId="0" applyFill="1"/>
    <xf numFmtId="0" fontId="4" fillId="2" borderId="4" xfId="0" applyFont="1" applyFill="1" applyBorder="1" applyAlignment="1">
      <alignment vertical="center"/>
    </xf>
    <xf numFmtId="0" fontId="4" fillId="2" borderId="5" xfId="0" applyFont="1" applyFill="1" applyBorder="1"/>
    <xf numFmtId="0" fontId="3" fillId="4" borderId="3" xfId="0" applyFont="1" applyFill="1" applyBorder="1"/>
    <xf numFmtId="0" fontId="3" fillId="4" borderId="0" xfId="0" applyFont="1" applyFill="1" applyBorder="1"/>
    <xf numFmtId="0" fontId="3" fillId="6" borderId="6" xfId="0" applyFont="1" applyFill="1" applyBorder="1"/>
    <xf numFmtId="49" fontId="3" fillId="6" borderId="6" xfId="0" applyNumberFormat="1" applyFont="1" applyFill="1" applyBorder="1"/>
    <xf numFmtId="0" fontId="7" fillId="2" borderId="5" xfId="0" applyFont="1" applyFill="1" applyBorder="1"/>
    <xf numFmtId="0" fontId="2" fillId="8" borderId="0" xfId="0" applyFont="1" applyFill="1"/>
    <xf numFmtId="0" fontId="4" fillId="2" borderId="5" xfId="0" applyFont="1" applyFill="1" applyBorder="1" applyAlignment="1">
      <alignment vertical="center"/>
    </xf>
    <xf numFmtId="0" fontId="1" fillId="3" borderId="6" xfId="0" applyFont="1" applyFill="1" applyBorder="1" applyAlignment="1">
      <alignment horizontal="center" vertical="center"/>
    </xf>
    <xf numFmtId="0" fontId="3" fillId="3" borderId="1" xfId="0" applyFont="1" applyFill="1" applyBorder="1"/>
    <xf numFmtId="0" fontId="3" fillId="3" borderId="2" xfId="0" applyFont="1" applyFill="1" applyBorder="1"/>
    <xf numFmtId="0" fontId="2" fillId="7" borderId="6" xfId="0" applyFont="1" applyFill="1" applyBorder="1"/>
    <xf numFmtId="0" fontId="3" fillId="7" borderId="6" xfId="0" applyFont="1" applyFill="1" applyBorder="1"/>
    <xf numFmtId="0" fontId="2" fillId="3" borderId="0" xfId="0" applyFont="1" applyFill="1" applyAlignment="1">
      <alignment horizontal="left" vertical="center" wrapText="1"/>
    </xf>
    <xf numFmtId="0" fontId="2" fillId="3" borderId="2" xfId="0" applyFont="1" applyFill="1" applyBorder="1"/>
    <xf numFmtId="0" fontId="6" fillId="5" borderId="6" xfId="0" applyFont="1" applyFill="1" applyBorder="1"/>
    <xf numFmtId="0" fontId="7" fillId="6" borderId="6" xfId="0" applyFont="1" applyFill="1" applyBorder="1"/>
    <xf numFmtId="0" fontId="2" fillId="3" borderId="0" xfId="0" applyFont="1" applyFill="1" applyAlignment="1">
      <alignment horizontal="center" vertical="center" wrapText="1"/>
    </xf>
    <xf numFmtId="0" fontId="3" fillId="6" borderId="6" xfId="0" applyFont="1" applyFill="1" applyBorder="1" applyAlignment="1">
      <alignment wrapText="1"/>
    </xf>
    <xf numFmtId="0" fontId="3" fillId="0" borderId="0" xfId="0" applyFont="1" applyBorder="1" applyAlignment="1">
      <alignment vertical="top"/>
    </xf>
    <xf numFmtId="0" fontId="0" fillId="0" borderId="0" xfId="0" applyAlignment="1">
      <alignment vertical="top"/>
    </xf>
    <xf numFmtId="0" fontId="3" fillId="3" borderId="2" xfId="0" applyFont="1" applyFill="1" applyBorder="1" applyAlignment="1">
      <alignment wrapText="1"/>
    </xf>
    <xf numFmtId="0" fontId="3" fillId="4" borderId="0" xfId="0" applyFont="1" applyFill="1" applyBorder="1" applyAlignment="1">
      <alignment wrapText="1"/>
    </xf>
    <xf numFmtId="0" fontId="4" fillId="2" borderId="5" xfId="0" applyFont="1" applyFill="1" applyBorder="1" applyAlignment="1">
      <alignment wrapText="1"/>
    </xf>
    <xf numFmtId="0" fontId="3" fillId="7" borderId="6" xfId="0" applyFont="1" applyFill="1" applyBorder="1" applyAlignment="1">
      <alignment wrapText="1"/>
    </xf>
    <xf numFmtId="0" fontId="3" fillId="0" borderId="0" xfId="0" applyFont="1" applyAlignment="1">
      <alignment wrapText="1"/>
    </xf>
    <xf numFmtId="3" fontId="3" fillId="0" borderId="0" xfId="0" quotePrefix="1" applyNumberFormat="1" applyFont="1" applyFill="1" applyAlignment="1">
      <alignment vertical="top"/>
    </xf>
    <xf numFmtId="0" fontId="9" fillId="0" borderId="7" xfId="1" applyAlignment="1">
      <alignment vertical="top"/>
    </xf>
    <xf numFmtId="0" fontId="0" fillId="0" borderId="0" xfId="0" applyAlignment="1"/>
    <xf numFmtId="0" fontId="9" fillId="0" borderId="7" xfId="1" applyAlignment="1"/>
    <xf numFmtId="0" fontId="0" fillId="0" borderId="0" xfId="0" applyAlignment="1">
      <alignment horizontal="left"/>
    </xf>
    <xf numFmtId="0" fontId="5" fillId="6" borderId="6" xfId="0" applyFont="1" applyFill="1" applyBorder="1" applyAlignment="1">
      <alignment vertical="top"/>
    </xf>
    <xf numFmtId="0" fontId="3" fillId="6" borderId="6" xfId="0" applyFont="1" applyFill="1" applyBorder="1" applyAlignment="1">
      <alignment vertical="top" wrapText="1"/>
    </xf>
    <xf numFmtId="0" fontId="3" fillId="6" borderId="6" xfId="0" applyFont="1" applyFill="1" applyBorder="1" applyAlignment="1">
      <alignment vertical="top"/>
    </xf>
    <xf numFmtId="49" fontId="3" fillId="6" borderId="6" xfId="0" applyNumberFormat="1" applyFont="1" applyFill="1" applyBorder="1" applyAlignment="1">
      <alignment vertical="top"/>
    </xf>
    <xf numFmtId="49" fontId="3" fillId="0" borderId="0" xfId="0" applyNumberFormat="1" applyFont="1" applyAlignment="1">
      <alignment vertical="top"/>
    </xf>
    <xf numFmtId="0" fontId="10" fillId="6" borderId="6" xfId="0" applyFont="1" applyFill="1" applyBorder="1" applyAlignment="1">
      <alignment vertical="top" wrapText="1"/>
    </xf>
    <xf numFmtId="0" fontId="1" fillId="8" borderId="0" xfId="0" applyFont="1" applyFill="1" applyAlignment="1">
      <alignment vertical="top" wrapText="1"/>
    </xf>
    <xf numFmtId="0" fontId="2" fillId="8" borderId="0" xfId="0" applyFont="1" applyFill="1" applyAlignment="1">
      <alignment vertical="top"/>
    </xf>
    <xf numFmtId="0" fontId="3" fillId="0" borderId="0" xfId="0" applyFont="1" applyBorder="1" applyAlignment="1">
      <alignment vertical="top" wrapText="1"/>
    </xf>
    <xf numFmtId="0" fontId="3" fillId="0" borderId="0" xfId="0" applyFont="1"/>
    <xf numFmtId="0" fontId="3" fillId="0" borderId="0" xfId="0" applyFont="1" applyAlignment="1">
      <alignment vertical="top"/>
    </xf>
    <xf numFmtId="0" fontId="3" fillId="0" borderId="0" xfId="0" applyFont="1" applyAlignment="1">
      <alignment vertical="top" wrapText="1"/>
    </xf>
    <xf numFmtId="0" fontId="3" fillId="0" borderId="0" xfId="0" quotePrefix="1" applyFont="1" applyAlignment="1">
      <alignment vertical="top"/>
    </xf>
    <xf numFmtId="0" fontId="1" fillId="8" borderId="0" xfId="0" applyFont="1" applyFill="1" applyAlignment="1">
      <alignment vertical="top"/>
    </xf>
    <xf numFmtId="0" fontId="9" fillId="0" borderId="0" xfId="1" applyBorder="1" applyAlignment="1">
      <alignment vertical="top"/>
    </xf>
    <xf numFmtId="0" fontId="9" fillId="0" borderId="0" xfId="1" applyBorder="1"/>
    <xf numFmtId="0" fontId="5" fillId="6" borderId="6" xfId="0" applyFont="1" applyFill="1" applyBorder="1"/>
    <xf numFmtId="0" fontId="3" fillId="0" borderId="0" xfId="0" applyFont="1" applyFill="1" applyAlignment="1">
      <alignment vertical="top"/>
    </xf>
    <xf numFmtId="0" fontId="3" fillId="0" borderId="0" xfId="0" applyFont="1" applyFill="1" applyAlignment="1">
      <alignment vertical="top" wrapText="1"/>
    </xf>
    <xf numFmtId="0" fontId="6" fillId="5" borderId="6" xfId="0" applyFont="1" applyFill="1" applyBorder="1" applyAlignment="1">
      <alignment wrapText="1"/>
    </xf>
    <xf numFmtId="0" fontId="9" fillId="0" borderId="7" xfId="1"/>
    <xf numFmtId="0" fontId="6" fillId="5" borderId="8" xfId="0" applyFont="1" applyFill="1" applyBorder="1"/>
    <xf numFmtId="0" fontId="0" fillId="0" borderId="8" xfId="0" applyBorder="1" applyAlignment="1">
      <alignment vertical="top"/>
    </xf>
    <xf numFmtId="0" fontId="3" fillId="0" borderId="8" xfId="0" applyFont="1" applyFill="1" applyBorder="1" applyAlignment="1">
      <alignment vertical="top" wrapText="1"/>
    </xf>
    <xf numFmtId="0" fontId="10" fillId="5" borderId="6" xfId="0" applyFont="1" applyFill="1" applyBorder="1" applyAlignment="1">
      <alignment vertical="top" wrapText="1"/>
    </xf>
    <xf numFmtId="0" fontId="6" fillId="5" borderId="6" xfId="0" applyFont="1" applyFill="1" applyBorder="1" applyAlignment="1">
      <alignment vertical="top" wrapText="1"/>
    </xf>
    <xf numFmtId="0" fontId="10" fillId="5" borderId="6" xfId="0" applyFont="1" applyFill="1" applyBorder="1"/>
    <xf numFmtId="0" fontId="10" fillId="6" borderId="6" xfId="0" applyFont="1" applyFill="1" applyBorder="1"/>
    <xf numFmtId="0" fontId="3" fillId="0" borderId="0" xfId="4" applyFont="1" applyAlignment="1">
      <alignment vertical="top" wrapText="1"/>
    </xf>
    <xf numFmtId="0" fontId="3" fillId="0" borderId="0" xfId="4" applyFont="1" applyFill="1" applyAlignment="1">
      <alignment vertical="top"/>
    </xf>
    <xf numFmtId="0" fontId="12" fillId="0" borderId="0" xfId="0" applyFont="1" applyAlignment="1">
      <alignment vertical="top"/>
    </xf>
    <xf numFmtId="0" fontId="0" fillId="0" borderId="0" xfId="0" applyAlignment="1">
      <alignment wrapText="1"/>
    </xf>
    <xf numFmtId="0" fontId="13" fillId="0" borderId="0" xfId="0" applyFont="1" applyAlignment="1">
      <alignment wrapText="1"/>
    </xf>
    <xf numFmtId="0" fontId="13" fillId="0" borderId="0" xfId="0" applyFont="1" applyAlignment="1">
      <alignment vertical="top" wrapText="1"/>
    </xf>
    <xf numFmtId="0" fontId="13" fillId="0" borderId="0" xfId="0" quotePrefix="1" applyFont="1" applyAlignment="1">
      <alignment vertical="top"/>
    </xf>
    <xf numFmtId="0" fontId="13" fillId="0" borderId="0" xfId="0" applyFont="1" applyFill="1" applyAlignment="1">
      <alignment vertical="top"/>
    </xf>
    <xf numFmtId="0" fontId="3" fillId="0" borderId="0" xfId="0" applyFont="1" applyFill="1" applyBorder="1" applyAlignment="1">
      <alignment vertical="top" wrapText="1"/>
    </xf>
    <xf numFmtId="164" fontId="3" fillId="0" borderId="0" xfId="0" applyNumberFormat="1" applyFont="1" applyAlignment="1">
      <alignment vertical="top"/>
    </xf>
    <xf numFmtId="0" fontId="14" fillId="5" borderId="6" xfId="0" applyFont="1" applyFill="1" applyBorder="1" applyAlignment="1">
      <alignment wrapText="1"/>
    </xf>
    <xf numFmtId="0" fontId="5" fillId="0" borderId="0" xfId="0" applyFont="1"/>
    <xf numFmtId="0" fontId="15" fillId="0" borderId="0" xfId="0" applyFont="1" applyAlignment="1">
      <alignment vertical="top"/>
    </xf>
    <xf numFmtId="0" fontId="15" fillId="0" borderId="0" xfId="0" applyFont="1"/>
    <xf numFmtId="0" fontId="3" fillId="5" borderId="6" xfId="0" applyFont="1" applyFill="1" applyBorder="1" applyAlignment="1">
      <alignment vertical="top" wrapText="1"/>
    </xf>
    <xf numFmtId="49" fontId="3" fillId="0" borderId="0" xfId="0" applyNumberFormat="1" applyFont="1" applyAlignment="1">
      <alignment vertical="top" wrapText="1"/>
    </xf>
    <xf numFmtId="0" fontId="18" fillId="0" borderId="0" xfId="0" applyFont="1" applyFill="1" applyBorder="1" applyAlignment="1">
      <alignment vertical="top" wrapText="1"/>
    </xf>
    <xf numFmtId="0" fontId="0" fillId="0" borderId="0" xfId="0" applyFont="1" applyFill="1" applyBorder="1" applyAlignment="1">
      <alignment vertical="top" wrapText="1"/>
    </xf>
    <xf numFmtId="0" fontId="3" fillId="0" borderId="8" xfId="0" applyFont="1" applyBorder="1" applyAlignment="1">
      <alignment vertical="top" wrapText="1"/>
    </xf>
    <xf numFmtId="0" fontId="3" fillId="0" borderId="8" xfId="0" applyFont="1" applyBorder="1" applyAlignment="1">
      <alignment vertical="top"/>
    </xf>
    <xf numFmtId="0" fontId="6" fillId="0" borderId="7" xfId="1" applyFont="1"/>
    <xf numFmtId="0" fontId="5" fillId="0" borderId="0" xfId="0" applyFont="1" applyAlignment="1">
      <alignment vertical="top" wrapText="1"/>
    </xf>
    <xf numFmtId="0" fontId="5" fillId="0" borderId="0" xfId="0" applyFont="1" applyAlignment="1">
      <alignment vertical="top"/>
    </xf>
    <xf numFmtId="0" fontId="0" fillId="0" borderId="0" xfId="0" applyFont="1" applyAlignment="1">
      <alignment vertical="center" wrapText="1"/>
    </xf>
    <xf numFmtId="0" fontId="3" fillId="0" borderId="0" xfId="0" applyFont="1" applyFill="1" applyBorder="1" applyAlignment="1">
      <alignment vertical="top"/>
    </xf>
    <xf numFmtId="0" fontId="5" fillId="0" borderId="0" xfId="0" applyFont="1" applyFill="1" applyBorder="1" applyAlignment="1">
      <alignment horizontal="center" vertical="top"/>
    </xf>
    <xf numFmtId="0" fontId="13" fillId="0" borderId="0" xfId="0" applyFont="1" applyFill="1" applyBorder="1" applyAlignment="1">
      <alignment vertical="top" wrapText="1"/>
    </xf>
    <xf numFmtId="0" fontId="0" fillId="0" borderId="0" xfId="0" applyFill="1" applyBorder="1" applyAlignment="1">
      <alignment vertical="top"/>
    </xf>
    <xf numFmtId="0" fontId="3" fillId="0" borderId="0" xfId="0" applyFont="1" applyFill="1" applyBorder="1" applyAlignment="1">
      <alignment horizontal="left" vertical="top"/>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Border="1" applyAlignment="1">
      <alignment vertical="top"/>
    </xf>
    <xf numFmtId="0" fontId="0" fillId="0" borderId="0" xfId="0" applyFont="1" applyAlignment="1">
      <alignment vertical="top" wrapText="1"/>
    </xf>
    <xf numFmtId="15" fontId="4" fillId="2" borderId="5" xfId="0" applyNumberFormat="1" applyFont="1" applyFill="1" applyBorder="1" applyAlignment="1">
      <alignment horizontal="left" vertical="center"/>
    </xf>
    <xf numFmtId="0" fontId="0" fillId="0" borderId="0" xfId="0" applyFill="1"/>
  </cellXfs>
  <cellStyles count="7">
    <cellStyle name="Followed Hyperlink" xfId="6" builtinId="9" hidden="1"/>
    <cellStyle name="Heading 3" xfId="1" builtinId="18"/>
    <cellStyle name="Hyperlink" xfId="5" builtinId="8" hidden="1"/>
    <cellStyle name="Normal" xfId="0" builtinId="0"/>
    <cellStyle name="Normal 2" xfId="2"/>
    <cellStyle name="Normal 3" xfId="3"/>
    <cellStyle name="Normal 4" xfId="4"/>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'Spectral response example'!$A$3:$A$54</c:f>
              <c:numCache>
                <c:formatCode>General</c:formatCode>
                <c:ptCount val="52"/>
                <c:pt idx="0">
                  <c:v>300</c:v>
                </c:pt>
                <c:pt idx="1">
                  <c:v>320</c:v>
                </c:pt>
                <c:pt idx="2">
                  <c:v>340</c:v>
                </c:pt>
                <c:pt idx="3">
                  <c:v>360</c:v>
                </c:pt>
                <c:pt idx="4">
                  <c:v>380</c:v>
                </c:pt>
                <c:pt idx="5">
                  <c:v>400</c:v>
                </c:pt>
                <c:pt idx="6">
                  <c:v>420</c:v>
                </c:pt>
                <c:pt idx="7">
                  <c:v>440</c:v>
                </c:pt>
                <c:pt idx="8">
                  <c:v>460</c:v>
                </c:pt>
                <c:pt idx="9">
                  <c:v>480</c:v>
                </c:pt>
                <c:pt idx="10">
                  <c:v>500</c:v>
                </c:pt>
                <c:pt idx="11">
                  <c:v>520</c:v>
                </c:pt>
                <c:pt idx="12">
                  <c:v>540</c:v>
                </c:pt>
                <c:pt idx="13">
                  <c:v>560</c:v>
                </c:pt>
                <c:pt idx="14">
                  <c:v>580</c:v>
                </c:pt>
                <c:pt idx="15">
                  <c:v>600</c:v>
                </c:pt>
                <c:pt idx="16">
                  <c:v>620</c:v>
                </c:pt>
                <c:pt idx="17">
                  <c:v>640</c:v>
                </c:pt>
                <c:pt idx="18">
                  <c:v>660</c:v>
                </c:pt>
                <c:pt idx="19">
                  <c:v>680</c:v>
                </c:pt>
                <c:pt idx="20">
                  <c:v>700</c:v>
                </c:pt>
                <c:pt idx="21">
                  <c:v>720</c:v>
                </c:pt>
                <c:pt idx="22">
                  <c:v>740</c:v>
                </c:pt>
                <c:pt idx="23">
                  <c:v>760</c:v>
                </c:pt>
                <c:pt idx="24">
                  <c:v>780</c:v>
                </c:pt>
                <c:pt idx="25">
                  <c:v>800</c:v>
                </c:pt>
                <c:pt idx="26">
                  <c:v>820</c:v>
                </c:pt>
                <c:pt idx="27">
                  <c:v>840</c:v>
                </c:pt>
                <c:pt idx="28">
                  <c:v>860</c:v>
                </c:pt>
                <c:pt idx="29">
                  <c:v>880</c:v>
                </c:pt>
                <c:pt idx="30">
                  <c:v>900</c:v>
                </c:pt>
                <c:pt idx="31">
                  <c:v>920</c:v>
                </c:pt>
                <c:pt idx="32">
                  <c:v>940</c:v>
                </c:pt>
                <c:pt idx="33">
                  <c:v>960</c:v>
                </c:pt>
                <c:pt idx="34">
                  <c:v>980</c:v>
                </c:pt>
                <c:pt idx="35">
                  <c:v>1000</c:v>
                </c:pt>
                <c:pt idx="36">
                  <c:v>1020</c:v>
                </c:pt>
                <c:pt idx="37">
                  <c:v>1040</c:v>
                </c:pt>
                <c:pt idx="38">
                  <c:v>1060</c:v>
                </c:pt>
                <c:pt idx="39">
                  <c:v>1080</c:v>
                </c:pt>
                <c:pt idx="40">
                  <c:v>1100</c:v>
                </c:pt>
                <c:pt idx="41">
                  <c:v>1120</c:v>
                </c:pt>
                <c:pt idx="42">
                  <c:v>1140</c:v>
                </c:pt>
                <c:pt idx="43">
                  <c:v>1160</c:v>
                </c:pt>
                <c:pt idx="44">
                  <c:v>1180</c:v>
                </c:pt>
                <c:pt idx="45">
                  <c:v>1200</c:v>
                </c:pt>
                <c:pt idx="46">
                  <c:v>1220</c:v>
                </c:pt>
                <c:pt idx="47">
                  <c:v>1240</c:v>
                </c:pt>
                <c:pt idx="48">
                  <c:v>1260</c:v>
                </c:pt>
                <c:pt idx="49">
                  <c:v>1280</c:v>
                </c:pt>
                <c:pt idx="50">
                  <c:v>1300</c:v>
                </c:pt>
                <c:pt idx="51">
                  <c:v>1320</c:v>
                </c:pt>
              </c:numCache>
            </c:numRef>
          </c:cat>
          <c:val>
            <c:numRef>
              <c:f>'Spectral response example'!$B$3:$B$54</c:f>
              <c:numCache>
                <c:formatCode>General</c:formatCode>
                <c:ptCount val="52"/>
                <c:pt idx="0">
                  <c:v>0</c:v>
                </c:pt>
                <c:pt idx="1">
                  <c:v>0</c:v>
                </c:pt>
                <c:pt idx="2">
                  <c:v>0</c:v>
                </c:pt>
                <c:pt idx="3">
                  <c:v>0</c:v>
                </c:pt>
                <c:pt idx="4">
                  <c:v>0.02</c:v>
                </c:pt>
                <c:pt idx="5">
                  <c:v>0.1</c:v>
                </c:pt>
                <c:pt idx="6">
                  <c:v>0.18</c:v>
                </c:pt>
                <c:pt idx="7">
                  <c:v>0.25</c:v>
                </c:pt>
                <c:pt idx="8">
                  <c:v>0.32</c:v>
                </c:pt>
                <c:pt idx="9">
                  <c:v>0.38</c:v>
                </c:pt>
                <c:pt idx="10">
                  <c:v>0.44</c:v>
                </c:pt>
                <c:pt idx="11">
                  <c:v>0.5</c:v>
                </c:pt>
                <c:pt idx="12">
                  <c:v>0.55000000000000004</c:v>
                </c:pt>
                <c:pt idx="13">
                  <c:v>0.59</c:v>
                </c:pt>
                <c:pt idx="14">
                  <c:v>0.63</c:v>
                </c:pt>
                <c:pt idx="15">
                  <c:v>0.67</c:v>
                </c:pt>
                <c:pt idx="16">
                  <c:v>0.71</c:v>
                </c:pt>
                <c:pt idx="17">
                  <c:v>0.74</c:v>
                </c:pt>
                <c:pt idx="18">
                  <c:v>0.77</c:v>
                </c:pt>
                <c:pt idx="19">
                  <c:v>0.79</c:v>
                </c:pt>
                <c:pt idx="20">
                  <c:v>0.81</c:v>
                </c:pt>
                <c:pt idx="21">
                  <c:v>0.83</c:v>
                </c:pt>
                <c:pt idx="22">
                  <c:v>0.85</c:v>
                </c:pt>
                <c:pt idx="23">
                  <c:v>0.87</c:v>
                </c:pt>
                <c:pt idx="24">
                  <c:v>0.89</c:v>
                </c:pt>
                <c:pt idx="25">
                  <c:v>0.9</c:v>
                </c:pt>
                <c:pt idx="26">
                  <c:v>0.91</c:v>
                </c:pt>
                <c:pt idx="27">
                  <c:v>0.92</c:v>
                </c:pt>
                <c:pt idx="28">
                  <c:v>0.93</c:v>
                </c:pt>
                <c:pt idx="29">
                  <c:v>0.94</c:v>
                </c:pt>
                <c:pt idx="30">
                  <c:v>0.95</c:v>
                </c:pt>
                <c:pt idx="31">
                  <c:v>0.95</c:v>
                </c:pt>
                <c:pt idx="32">
                  <c:v>0.95</c:v>
                </c:pt>
                <c:pt idx="33">
                  <c:v>0.94499999999999995</c:v>
                </c:pt>
                <c:pt idx="34">
                  <c:v>0.94</c:v>
                </c:pt>
                <c:pt idx="35">
                  <c:v>0.92</c:v>
                </c:pt>
                <c:pt idx="36">
                  <c:v>0.88</c:v>
                </c:pt>
                <c:pt idx="37">
                  <c:v>0.8</c:v>
                </c:pt>
                <c:pt idx="38">
                  <c:v>0.6</c:v>
                </c:pt>
                <c:pt idx="39">
                  <c:v>0.4</c:v>
                </c:pt>
                <c:pt idx="40">
                  <c:v>0.255</c:v>
                </c:pt>
                <c:pt idx="41">
                  <c:v>0.2</c:v>
                </c:pt>
                <c:pt idx="42">
                  <c:v>0.15</c:v>
                </c:pt>
                <c:pt idx="43">
                  <c:v>0.1</c:v>
                </c:pt>
                <c:pt idx="44">
                  <c:v>0.05</c:v>
                </c:pt>
                <c:pt idx="45">
                  <c:v>2.5000000000000001E-2</c:v>
                </c:pt>
                <c:pt idx="46">
                  <c:v>0</c:v>
                </c:pt>
                <c:pt idx="47">
                  <c:v>0</c:v>
                </c:pt>
                <c:pt idx="48">
                  <c:v>0</c:v>
                </c:pt>
                <c:pt idx="49">
                  <c:v>0</c:v>
                </c:pt>
                <c:pt idx="50">
                  <c:v>0</c:v>
                </c:pt>
                <c:pt idx="51">
                  <c:v>0</c:v>
                </c:pt>
              </c:numCache>
            </c:numRef>
          </c:val>
          <c:smooth val="0"/>
        </c:ser>
        <c:dLbls>
          <c:showLegendKey val="0"/>
          <c:showVal val="0"/>
          <c:showCatName val="0"/>
          <c:showSerName val="0"/>
          <c:showPercent val="0"/>
          <c:showBubbleSize val="0"/>
        </c:dLbls>
        <c:smooth val="0"/>
        <c:axId val="529816040"/>
        <c:axId val="529817216"/>
      </c:lineChart>
      <c:catAx>
        <c:axId val="529816040"/>
        <c:scaling>
          <c:orientation val="minMax"/>
        </c:scaling>
        <c:delete val="0"/>
        <c:axPos val="b"/>
        <c:title>
          <c:tx>
            <c:rich>
              <a:bodyPr/>
              <a:lstStyle/>
              <a:p>
                <a:pPr>
                  <a:defRPr sz="800" b="1" i="0">
                    <a:solidFill>
                      <a:srgbClr val="000000"/>
                    </a:solidFill>
                    <a:latin typeface="Arial"/>
                    <a:ea typeface="Arial"/>
                    <a:cs typeface="Arial"/>
                  </a:defRPr>
                </a:pPr>
                <a:r>
                  <a:rPr lang="en-US"/>
                  <a:t>Wavelength (nm)</a:t>
                </a:r>
              </a:p>
            </c:rich>
          </c:tx>
          <c:layout/>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529817216"/>
        <c:crosses val="autoZero"/>
        <c:auto val="1"/>
        <c:lblAlgn val="ctr"/>
        <c:lblOffset val="100"/>
        <c:tickLblSkip val="5"/>
        <c:tickMarkSkip val="5"/>
        <c:noMultiLvlLbl val="0"/>
      </c:catAx>
      <c:valAx>
        <c:axId val="529817216"/>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Response</a:t>
                </a:r>
              </a:p>
            </c:rich>
          </c:tx>
          <c:layout/>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529816040"/>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'Inverter response example'!$A$3:$A$68</c:f>
              <c:numCache>
                <c:formatCode>General</c:formatCode>
                <c:ptCount val="6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numCache>
            </c:numRef>
          </c:cat>
          <c:val>
            <c:numRef>
              <c:f>'Inverter response example'!$B$3:$B$68</c:f>
              <c:numCache>
                <c:formatCode>General</c:formatCode>
                <c:ptCount val="66"/>
                <c:pt idx="0">
                  <c:v>0.3</c:v>
                </c:pt>
                <c:pt idx="1">
                  <c:v>0.5</c:v>
                </c:pt>
                <c:pt idx="2">
                  <c:v>0.8</c:v>
                </c:pt>
                <c:pt idx="3">
                  <c:v>0.95</c:v>
                </c:pt>
                <c:pt idx="4">
                  <c:v>0.97900000000000009</c:v>
                </c:pt>
                <c:pt idx="5">
                  <c:v>0.97950000000000004</c:v>
                </c:pt>
                <c:pt idx="6">
                  <c:v>0.98</c:v>
                </c:pt>
                <c:pt idx="7">
                  <c:v>0.98049999999999993</c:v>
                </c:pt>
                <c:pt idx="8">
                  <c:v>0.98099999999999987</c:v>
                </c:pt>
                <c:pt idx="9">
                  <c:v>0.98149999999999982</c:v>
                </c:pt>
                <c:pt idx="10">
                  <c:v>0.98199999999999976</c:v>
                </c:pt>
                <c:pt idx="11">
                  <c:v>0.98249999999999971</c:v>
                </c:pt>
                <c:pt idx="12">
                  <c:v>0.98299999999999965</c:v>
                </c:pt>
                <c:pt idx="13">
                  <c:v>0.9834999999999996</c:v>
                </c:pt>
                <c:pt idx="14">
                  <c:v>0.98399999999999954</c:v>
                </c:pt>
                <c:pt idx="15">
                  <c:v>0.98449999999999949</c:v>
                </c:pt>
                <c:pt idx="16">
                  <c:v>0.98499999999999943</c:v>
                </c:pt>
                <c:pt idx="17">
                  <c:v>0.98549999999999938</c:v>
                </c:pt>
                <c:pt idx="18">
                  <c:v>0.98599999999999932</c:v>
                </c:pt>
                <c:pt idx="19">
                  <c:v>0.98649999999999927</c:v>
                </c:pt>
                <c:pt idx="20">
                  <c:v>0.98599999999999932</c:v>
                </c:pt>
                <c:pt idx="21">
                  <c:v>0.98549999999999938</c:v>
                </c:pt>
                <c:pt idx="22">
                  <c:v>0.98499999999999943</c:v>
                </c:pt>
                <c:pt idx="23">
                  <c:v>0.98449999999999949</c:v>
                </c:pt>
                <c:pt idx="24">
                  <c:v>0.98399999999999954</c:v>
                </c:pt>
                <c:pt idx="25">
                  <c:v>0.9834999999999996</c:v>
                </c:pt>
                <c:pt idx="26">
                  <c:v>0.98299999999999965</c:v>
                </c:pt>
                <c:pt idx="27">
                  <c:v>0.98249999999999971</c:v>
                </c:pt>
                <c:pt idx="28">
                  <c:v>0.98199999999999976</c:v>
                </c:pt>
                <c:pt idx="29">
                  <c:v>0.98149999999999982</c:v>
                </c:pt>
                <c:pt idx="30">
                  <c:v>0.98099999999999987</c:v>
                </c:pt>
                <c:pt idx="31">
                  <c:v>0.98049999999999993</c:v>
                </c:pt>
                <c:pt idx="32">
                  <c:v>0.98</c:v>
                </c:pt>
                <c:pt idx="33">
                  <c:v>0.97899999999999998</c:v>
                </c:pt>
                <c:pt idx="34">
                  <c:v>0.97799999999999998</c:v>
                </c:pt>
                <c:pt idx="35">
                  <c:v>0.97699999999999998</c:v>
                </c:pt>
                <c:pt idx="36">
                  <c:v>0.97599999999999998</c:v>
                </c:pt>
                <c:pt idx="37">
                  <c:v>0.97499999999999998</c:v>
                </c:pt>
                <c:pt idx="38">
                  <c:v>0.97399999999999998</c:v>
                </c:pt>
                <c:pt idx="39">
                  <c:v>0.97299999999999998</c:v>
                </c:pt>
                <c:pt idx="40">
                  <c:v>0.97199999999999998</c:v>
                </c:pt>
                <c:pt idx="41">
                  <c:v>0.97099999999999997</c:v>
                </c:pt>
                <c:pt idx="42">
                  <c:v>0.97</c:v>
                </c:pt>
                <c:pt idx="43">
                  <c:v>0.96899999999999997</c:v>
                </c:pt>
                <c:pt idx="44">
                  <c:v>0.96799999999999997</c:v>
                </c:pt>
                <c:pt idx="45">
                  <c:v>0.96699999999999997</c:v>
                </c:pt>
                <c:pt idx="46">
                  <c:v>0.96599999999999997</c:v>
                </c:pt>
                <c:pt idx="47">
                  <c:v>0.96499999999999997</c:v>
                </c:pt>
                <c:pt idx="48">
                  <c:v>0.96399999999999997</c:v>
                </c:pt>
                <c:pt idx="49">
                  <c:v>0.96299999999999997</c:v>
                </c:pt>
                <c:pt idx="50">
                  <c:v>0.96199999999999997</c:v>
                </c:pt>
                <c:pt idx="51">
                  <c:v>0.96099999999999997</c:v>
                </c:pt>
                <c:pt idx="52">
                  <c:v>0.95899999999999996</c:v>
                </c:pt>
                <c:pt idx="53">
                  <c:v>0.95699999999999996</c:v>
                </c:pt>
                <c:pt idx="54">
                  <c:v>0.95499999999999996</c:v>
                </c:pt>
                <c:pt idx="55">
                  <c:v>0.95299999999999996</c:v>
                </c:pt>
                <c:pt idx="56">
                  <c:v>0.95099999999999996</c:v>
                </c:pt>
                <c:pt idx="57">
                  <c:v>0.94899999999999995</c:v>
                </c:pt>
                <c:pt idx="58">
                  <c:v>0.94699999999999995</c:v>
                </c:pt>
                <c:pt idx="59">
                  <c:v>0.94499999999999995</c:v>
                </c:pt>
                <c:pt idx="60">
                  <c:v>0.94299999999999995</c:v>
                </c:pt>
                <c:pt idx="61">
                  <c:v>0.94099999999999995</c:v>
                </c:pt>
                <c:pt idx="62">
                  <c:v>0.93899999999999995</c:v>
                </c:pt>
                <c:pt idx="63">
                  <c:v>0.93699999999999994</c:v>
                </c:pt>
                <c:pt idx="64">
                  <c:v>0.93499999999999994</c:v>
                </c:pt>
                <c:pt idx="65">
                  <c:v>0.93299999999999994</c:v>
                </c:pt>
              </c:numCache>
            </c:numRef>
          </c:val>
          <c:smooth val="0"/>
        </c:ser>
        <c:dLbls>
          <c:showLegendKey val="0"/>
          <c:showVal val="0"/>
          <c:showCatName val="0"/>
          <c:showSerName val="0"/>
          <c:showPercent val="0"/>
          <c:showBubbleSize val="0"/>
        </c:dLbls>
        <c:smooth val="0"/>
        <c:axId val="379357616"/>
        <c:axId val="379358008"/>
      </c:lineChart>
      <c:catAx>
        <c:axId val="379357616"/>
        <c:scaling>
          <c:orientation val="minMax"/>
        </c:scaling>
        <c:delete val="0"/>
        <c:axPos val="b"/>
        <c:title>
          <c:tx>
            <c:rich>
              <a:bodyPr/>
              <a:lstStyle/>
              <a:p>
                <a:pPr>
                  <a:defRPr sz="800" b="1" i="0">
                    <a:solidFill>
                      <a:srgbClr val="000000"/>
                    </a:solidFill>
                    <a:latin typeface="Arial"/>
                    <a:ea typeface="Arial"/>
                    <a:cs typeface="Arial"/>
                  </a:defRPr>
                </a:pPr>
                <a:r>
                  <a:rPr lang="en-US"/>
                  <a:t>Power (kW)</a:t>
                </a:r>
              </a:p>
            </c:rich>
          </c:tx>
          <c:layout/>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379358008"/>
        <c:crosses val="autoZero"/>
        <c:auto val="1"/>
        <c:lblAlgn val="ctr"/>
        <c:lblOffset val="100"/>
        <c:tickLblSkip val="5"/>
        <c:tickMarkSkip val="5"/>
        <c:noMultiLvlLbl val="0"/>
      </c:catAx>
      <c:valAx>
        <c:axId val="379358008"/>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Efficiency</a:t>
                </a:r>
              </a:p>
            </c:rich>
          </c:tx>
          <c:layout/>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379357616"/>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66675</xdr:colOff>
      <xdr:row>16</xdr:row>
      <xdr:rowOff>161924</xdr:rowOff>
    </xdr:from>
    <xdr:to>
      <xdr:col>1</xdr:col>
      <xdr:colOff>6181725</xdr:colOff>
      <xdr:row>31</xdr:row>
      <xdr:rowOff>133349</xdr:rowOff>
    </xdr:to>
    <xdr:grpSp>
      <xdr:nvGrpSpPr>
        <xdr:cNvPr id="2" name="Group 15"/>
        <xdr:cNvGrpSpPr/>
      </xdr:nvGrpSpPr>
      <xdr:grpSpPr>
        <a:xfrm>
          <a:off x="1162050" y="2867024"/>
          <a:ext cx="6115050" cy="2400300"/>
          <a:chOff x="5381625" y="1790699"/>
          <a:chExt cx="6115050" cy="2400300"/>
        </a:xfrm>
      </xdr:grpSpPr>
      <xdr:sp macro="" textlink="">
        <xdr:nvSpPr>
          <xdr:cNvPr id="3" name="Rounded Rectangle 3"/>
          <xdr:cNvSpPr/>
        </xdr:nvSpPr>
        <xdr:spPr>
          <a:xfrm>
            <a:off x="5400675" y="3857624"/>
            <a:ext cx="1628775" cy="3333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AU" sz="1100"/>
              <a:t>Modules/concentrators</a:t>
            </a:r>
          </a:p>
        </xdr:txBody>
      </xdr:sp>
      <xdr:sp macro="" textlink="">
        <xdr:nvSpPr>
          <xdr:cNvPr id="4" name="Rounded Rectangle 4"/>
          <xdr:cNvSpPr/>
        </xdr:nvSpPr>
        <xdr:spPr>
          <a:xfrm>
            <a:off x="5381625" y="2905124"/>
            <a:ext cx="1628775" cy="3333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AU" sz="1100"/>
              <a:t>Inverter/turbine</a:t>
            </a:r>
          </a:p>
        </xdr:txBody>
      </xdr:sp>
      <xdr:sp macro="" textlink="">
        <xdr:nvSpPr>
          <xdr:cNvPr id="5" name="Rounded Rectangle 6"/>
          <xdr:cNvSpPr/>
        </xdr:nvSpPr>
        <xdr:spPr>
          <a:xfrm>
            <a:off x="5410200" y="1790699"/>
            <a:ext cx="1628775" cy="3333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AU" sz="1100"/>
              <a:t>Facility</a:t>
            </a:r>
          </a:p>
        </xdr:txBody>
      </xdr:sp>
      <xdr:sp macro="" textlink="">
        <xdr:nvSpPr>
          <xdr:cNvPr id="6" name="Right Brace 8"/>
          <xdr:cNvSpPr/>
        </xdr:nvSpPr>
        <xdr:spPr>
          <a:xfrm>
            <a:off x="7229475" y="3067050"/>
            <a:ext cx="533400" cy="981075"/>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7" name="Right Brace 9"/>
          <xdr:cNvSpPr/>
        </xdr:nvSpPr>
        <xdr:spPr>
          <a:xfrm>
            <a:off x="7239000" y="2438401"/>
            <a:ext cx="533400" cy="628649"/>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8" name="TextBox 10"/>
          <xdr:cNvSpPr txBox="1"/>
        </xdr:nvSpPr>
        <xdr:spPr>
          <a:xfrm>
            <a:off x="7839075" y="3219450"/>
            <a:ext cx="36576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An</a:t>
            </a:r>
            <a:r>
              <a:rPr lang="en-AU" sz="1100" baseline="0"/>
              <a:t> inverter/turbine is fed by multiple modules or concentrators</a:t>
            </a:r>
            <a:endParaRPr lang="en-AU" sz="1100"/>
          </a:p>
        </xdr:txBody>
      </xdr:sp>
      <xdr:sp macro="" textlink="">
        <xdr:nvSpPr>
          <xdr:cNvPr id="9" name="TextBox 11"/>
          <xdr:cNvSpPr txBox="1"/>
        </xdr:nvSpPr>
        <xdr:spPr>
          <a:xfrm>
            <a:off x="7839075" y="2400300"/>
            <a:ext cx="363855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cluster is potentially</a:t>
            </a:r>
            <a:r>
              <a:rPr lang="en-AU" sz="1100" baseline="0"/>
              <a:t> </a:t>
            </a:r>
            <a:r>
              <a:rPr lang="en-AU" sz="1100"/>
              <a:t>comprised of multiple </a:t>
            </a:r>
            <a:r>
              <a:rPr lang="en-AU" sz="1100" baseline="0"/>
              <a:t> inverters/turbines</a:t>
            </a:r>
            <a:endParaRPr lang="en-AU" sz="1100"/>
          </a:p>
        </xdr:txBody>
      </xdr:sp>
      <xdr:sp macro="" textlink="">
        <xdr:nvSpPr>
          <xdr:cNvPr id="10" name="Right Brace 12"/>
          <xdr:cNvSpPr/>
        </xdr:nvSpPr>
        <xdr:spPr>
          <a:xfrm>
            <a:off x="7239000" y="1800226"/>
            <a:ext cx="533400" cy="628649"/>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11" name="TextBox 13"/>
          <xdr:cNvSpPr txBox="1"/>
        </xdr:nvSpPr>
        <xdr:spPr>
          <a:xfrm>
            <a:off x="7839075" y="1924050"/>
            <a:ext cx="3638550" cy="390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facility</a:t>
            </a:r>
            <a:r>
              <a:rPr lang="en-AU" sz="1100" baseline="0"/>
              <a:t> is potentially comprised of multiple  clusters</a:t>
            </a:r>
            <a:endParaRPr lang="en-AU" sz="1100"/>
          </a:p>
        </xdr:txBody>
      </xdr:sp>
      <xdr:sp macro="" textlink="">
        <xdr:nvSpPr>
          <xdr:cNvPr id="12" name="Rounded Rectangle 5"/>
          <xdr:cNvSpPr/>
        </xdr:nvSpPr>
        <xdr:spPr>
          <a:xfrm>
            <a:off x="5400675" y="2266949"/>
            <a:ext cx="1628775" cy="33337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en-AU" sz="1100"/>
              <a:t>Cluster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0</xdr:row>
      <xdr:rowOff>114300</xdr:rowOff>
    </xdr:from>
    <xdr:to>
      <xdr:col>0</xdr:col>
      <xdr:colOff>2124075</xdr:colOff>
      <xdr:row>0</xdr:row>
      <xdr:rowOff>695325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114300"/>
          <a:ext cx="1724025" cy="581025"/>
        </a:xfrm>
        <a:prstGeom prst="rect">
          <a:avLst/>
        </a:prstGeom>
      </xdr:spPr>
    </xdr:pic>
    <xdr:clientData/>
  </xdr:twoCellAnchor>
  <xdr:twoCellAnchor>
    <xdr:from>
      <xdr:col>2</xdr:col>
      <xdr:colOff>89646</xdr:colOff>
      <xdr:row>25</xdr:row>
      <xdr:rowOff>0</xdr:rowOff>
    </xdr:from>
    <xdr:to>
      <xdr:col>6</xdr:col>
      <xdr:colOff>0</xdr:colOff>
      <xdr:row>25</xdr:row>
      <xdr:rowOff>0</xdr:rowOff>
    </xdr:to>
    <xdr:sp macro="" textlink="">
      <xdr:nvSpPr>
        <xdr:cNvPr id="3" name="TextBox 3"/>
        <xdr:cNvSpPr txBox="1"/>
      </xdr:nvSpPr>
      <xdr:spPr>
        <a:xfrm>
          <a:off x="5966571" y="6831107"/>
          <a:ext cx="5446619" cy="1287554"/>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inverter type (manufacturer, model and rating)</a:t>
          </a:r>
        </a:p>
        <a:p>
          <a:r>
            <a:rPr lang="en-AU" sz="1100" i="1"/>
            <a:t>  - the same combination and number of modules connected to each inverter</a:t>
          </a:r>
        </a:p>
        <a:p>
          <a:r>
            <a:rPr lang="en-AU" sz="1100" i="1"/>
            <a:t>  - the same fixed slope and azimuth angles of modules, if fixed</a:t>
          </a:r>
        </a:p>
        <a:p>
          <a:r>
            <a:rPr lang="en-AU" sz="1100" i="1"/>
            <a:t>  - the same tracking algorithm and ranges, if tracking</a:t>
          </a:r>
        </a:p>
        <a:p>
          <a:r>
            <a:rPr lang="en-AU" sz="1100" i="1"/>
            <a:t>  - geographically</a:t>
          </a:r>
          <a:r>
            <a:rPr lang="en-AU" sz="1100" i="1" baseline="0"/>
            <a:t> </a:t>
          </a:r>
          <a:r>
            <a:rPr lang="en-AU" sz="1100" i="1"/>
            <a:t>close location of all modules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371475</xdr:colOff>
      <xdr:row>4</xdr:row>
      <xdr:rowOff>38101</xdr:rowOff>
    </xdr:from>
    <xdr:to>
      <xdr:col>7</xdr:col>
      <xdr:colOff>4438650</xdr:colOff>
      <xdr:row>5</xdr:row>
      <xdr:rowOff>0</xdr:rowOff>
    </xdr:to>
    <xdr:sp macro="" textlink="">
      <xdr:nvSpPr>
        <xdr:cNvPr id="2" name="TextBox 1"/>
        <xdr:cNvSpPr txBox="1"/>
      </xdr:nvSpPr>
      <xdr:spPr>
        <a:xfrm>
          <a:off x="9305925" y="885826"/>
          <a:ext cx="4448175" cy="1266824"/>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inverter type (manufacturer, model and rating)</a:t>
          </a:r>
        </a:p>
        <a:p>
          <a:r>
            <a:rPr lang="en-AU" sz="1100" i="1"/>
            <a:t>  - the same combination and number of modules connected to each inverter</a:t>
          </a:r>
        </a:p>
        <a:p>
          <a:r>
            <a:rPr lang="en-AU" sz="1100" i="1"/>
            <a:t>  - the same fixed slope and azimuth angles of modules, if fixed</a:t>
          </a:r>
        </a:p>
        <a:p>
          <a:r>
            <a:rPr lang="en-AU" sz="1100" i="1"/>
            <a:t>  - the same tracking algorithm and ranges, if tracking</a:t>
          </a:r>
        </a:p>
        <a:p>
          <a:r>
            <a:rPr lang="en-AU" sz="1100" i="1"/>
            <a:t>  - geographically</a:t>
          </a:r>
          <a:r>
            <a:rPr lang="en-AU" sz="1100" i="1" baseline="0"/>
            <a:t> </a:t>
          </a:r>
          <a:r>
            <a:rPr lang="en-AU" sz="1100" i="1"/>
            <a:t>close location of all modules</a:t>
          </a:r>
        </a:p>
      </xdr:txBody>
    </xdr:sp>
    <xdr:clientData/>
  </xdr:twoCellAnchor>
  <xdr:twoCellAnchor editAs="oneCell">
    <xdr:from>
      <xdr:col>0</xdr:col>
      <xdr:colOff>276225</xdr:colOff>
      <xdr:row>0</xdr:row>
      <xdr:rowOff>85725</xdr:rowOff>
    </xdr:from>
    <xdr:to>
      <xdr:col>0</xdr:col>
      <xdr:colOff>2000250</xdr:colOff>
      <xdr:row>0</xdr:row>
      <xdr:rowOff>666750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85725"/>
          <a:ext cx="172402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552450</xdr:colOff>
      <xdr:row>0</xdr:row>
      <xdr:rowOff>95250</xdr:rowOff>
    </xdr:from>
    <xdr:to>
      <xdr:col>0</xdr:col>
      <xdr:colOff>2276475</xdr:colOff>
      <xdr:row>0</xdr:row>
      <xdr:rowOff>676275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95250"/>
          <a:ext cx="172402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581025</xdr:colOff>
      <xdr:row>4</xdr:row>
      <xdr:rowOff>28574</xdr:rowOff>
    </xdr:from>
    <xdr:to>
      <xdr:col>7</xdr:col>
      <xdr:colOff>3952875</xdr:colOff>
      <xdr:row>4</xdr:row>
      <xdr:rowOff>1276349</xdr:rowOff>
    </xdr:to>
    <xdr:sp macro="" textlink="">
      <xdr:nvSpPr>
        <xdr:cNvPr id="7" name="TextBox 6"/>
        <xdr:cNvSpPr txBox="1"/>
      </xdr:nvSpPr>
      <xdr:spPr>
        <a:xfrm>
          <a:off x="9515475" y="876299"/>
          <a:ext cx="3962400" cy="12477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module type (manufacturer, model and material)</a:t>
          </a:r>
        </a:p>
        <a:p>
          <a:r>
            <a:rPr lang="en-AU" sz="1100" i="1"/>
            <a:t>  - the same inverter type (manufacturer, model and rating)</a:t>
          </a:r>
        </a:p>
        <a:p>
          <a:r>
            <a:rPr lang="en-AU" sz="1100" i="1"/>
            <a:t>  - the same number of modules connected to each inverter</a:t>
          </a:r>
        </a:p>
        <a:p>
          <a:r>
            <a:rPr lang="en-AU" sz="1100" i="1"/>
            <a:t>  - the same tracking algorithm and ranges</a:t>
          </a:r>
        </a:p>
        <a:p>
          <a:r>
            <a:rPr lang="en-AU" sz="1100" i="1"/>
            <a:t>  - the same concentrator attributes</a:t>
          </a:r>
        </a:p>
        <a:p>
          <a:r>
            <a:rPr lang="en-AU" sz="1100" i="1"/>
            <a:t>  - geographically close location of all modules</a:t>
          </a:r>
        </a:p>
      </xdr:txBody>
    </xdr:sp>
    <xdr:clientData/>
  </xdr:twoCellAnchor>
  <xdr:twoCellAnchor editAs="oneCell">
    <xdr:from>
      <xdr:col>0</xdr:col>
      <xdr:colOff>533400</xdr:colOff>
      <xdr:row>0</xdr:row>
      <xdr:rowOff>95250</xdr:rowOff>
    </xdr:from>
    <xdr:to>
      <xdr:col>0</xdr:col>
      <xdr:colOff>2257425</xdr:colOff>
      <xdr:row>0</xdr:row>
      <xdr:rowOff>676275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95250"/>
          <a:ext cx="172402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390525</xdr:colOff>
      <xdr:row>0</xdr:row>
      <xdr:rowOff>95250</xdr:rowOff>
    </xdr:from>
    <xdr:to>
      <xdr:col>0</xdr:col>
      <xdr:colOff>2114550</xdr:colOff>
      <xdr:row>0</xdr:row>
      <xdr:rowOff>676275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95250"/>
          <a:ext cx="172402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390525</xdr:colOff>
      <xdr:row>0</xdr:row>
      <xdr:rowOff>76201</xdr:rowOff>
    </xdr:from>
    <xdr:to>
      <xdr:col>0</xdr:col>
      <xdr:colOff>1981200</xdr:colOff>
      <xdr:row>0</xdr:row>
      <xdr:rowOff>703381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76201"/>
          <a:ext cx="1590675" cy="627180"/>
        </a:xfrm>
        <a:prstGeom prst="rect">
          <a:avLst/>
        </a:prstGeom>
      </xdr:spPr>
    </xdr:pic>
    <xdr:clientData/>
  </xdr:twoCellAnchor>
  <xdr:twoCellAnchor>
    <xdr:from>
      <xdr:col>6</xdr:col>
      <xdr:colOff>779930</xdr:colOff>
      <xdr:row>5</xdr:row>
      <xdr:rowOff>22412</xdr:rowOff>
    </xdr:from>
    <xdr:to>
      <xdr:col>7</xdr:col>
      <xdr:colOff>3028950</xdr:colOff>
      <xdr:row>5</xdr:row>
      <xdr:rowOff>970989</xdr:rowOff>
    </xdr:to>
    <xdr:sp macro="" textlink="">
      <xdr:nvSpPr>
        <xdr:cNvPr id="4" name="TextBox 3"/>
        <xdr:cNvSpPr txBox="1"/>
      </xdr:nvSpPr>
      <xdr:spPr>
        <a:xfrm>
          <a:off x="11838455" y="1660712"/>
          <a:ext cx="3096745" cy="948577"/>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actual turbine(s)</a:t>
          </a:r>
        </a:p>
        <a:p>
          <a:r>
            <a:rPr lang="en-AU" sz="1100" i="1"/>
            <a:t>  - the same tracking algorithm and ranges</a:t>
          </a:r>
        </a:p>
        <a:p>
          <a:r>
            <a:rPr lang="en-AU" sz="1100" i="1"/>
            <a:t>  - the same concentrator attributes</a:t>
          </a:r>
        </a:p>
        <a:p>
          <a:r>
            <a:rPr lang="en-AU" sz="1100" i="1"/>
            <a:t>  - geographically close location of all modules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138111</xdr:colOff>
      <xdr:row>2</xdr:row>
      <xdr:rowOff>152400</xdr:rowOff>
    </xdr:from>
    <xdr:to>
      <xdr:col>14</xdr:col>
      <xdr:colOff>295275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357187</xdr:colOff>
      <xdr:row>2</xdr:row>
      <xdr:rowOff>66675</xdr:rowOff>
    </xdr:from>
    <xdr:to>
      <xdr:col>11</xdr:col>
      <xdr:colOff>334287</xdr:colOff>
      <xdr:row>25</xdr:row>
      <xdr:rowOff>5900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AEMO ME">
  <a:themeElements>
    <a:clrScheme name="AEMO11">
      <a:dk1>
        <a:srgbClr val="000000"/>
      </a:dk1>
      <a:lt1>
        <a:srgbClr val="FFFFFF"/>
      </a:lt1>
      <a:dk2>
        <a:srgbClr val="1E4164"/>
      </a:dk2>
      <a:lt2>
        <a:srgbClr val="F5F6F7"/>
      </a:lt2>
      <a:accent1>
        <a:srgbClr val="FFC222"/>
      </a:accent1>
      <a:accent2>
        <a:srgbClr val="F37421"/>
      </a:accent2>
      <a:accent3>
        <a:srgbClr val="ADD5F1"/>
      </a:accent3>
      <a:accent4>
        <a:srgbClr val="C41230"/>
      </a:accent4>
      <a:accent5>
        <a:srgbClr val="1E4164"/>
      </a:accent5>
      <a:accent6>
        <a:srgbClr val="948671"/>
      </a:accent6>
      <a:hlink>
        <a:srgbClr val="CB7E80"/>
      </a:hlink>
      <a:folHlink>
        <a:srgbClr val="00000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topLeftCell="A43" workbookViewId="0">
      <selection activeCell="B72" sqref="B72"/>
    </sheetView>
  </sheetViews>
  <sheetFormatPr defaultColWidth="9.140625" defaultRowHeight="12.75" x14ac:dyDescent="0.2"/>
  <cols>
    <col min="1" max="1" width="16.42578125" style="23" customWidth="1"/>
    <col min="2" max="2" width="93.85546875" customWidth="1"/>
  </cols>
  <sheetData>
    <row r="1" spans="1:2" s="54" customFormat="1" ht="15.75" thickBot="1" x14ac:dyDescent="0.3">
      <c r="A1" s="30" t="s">
        <v>143</v>
      </c>
    </row>
    <row r="2" spans="1:2" x14ac:dyDescent="0.2">
      <c r="A2" s="31" t="s">
        <v>151</v>
      </c>
    </row>
    <row r="3" spans="1:2" x14ac:dyDescent="0.2">
      <c r="A3" s="31" t="s">
        <v>152</v>
      </c>
    </row>
    <row r="4" spans="1:2" x14ac:dyDescent="0.2">
      <c r="A4" s="33"/>
    </row>
    <row r="5" spans="1:2" x14ac:dyDescent="0.2">
      <c r="A5" s="33"/>
    </row>
    <row r="6" spans="1:2" s="54" customFormat="1" ht="15.75" thickBot="1" x14ac:dyDescent="0.3">
      <c r="A6" s="32" t="s">
        <v>147</v>
      </c>
    </row>
    <row r="7" spans="1:2" x14ac:dyDescent="0.2">
      <c r="A7" t="s">
        <v>148</v>
      </c>
    </row>
    <row r="8" spans="1:2" x14ac:dyDescent="0.2">
      <c r="B8" t="s">
        <v>149</v>
      </c>
    </row>
    <row r="9" spans="1:2" x14ac:dyDescent="0.2">
      <c r="B9" t="s">
        <v>150</v>
      </c>
    </row>
    <row r="10" spans="1:2" x14ac:dyDescent="0.2">
      <c r="B10" t="s">
        <v>248</v>
      </c>
    </row>
    <row r="12" spans="1:2" s="54" customFormat="1" ht="15.75" thickBot="1" x14ac:dyDescent="0.3">
      <c r="A12" s="30" t="s">
        <v>144</v>
      </c>
    </row>
    <row r="13" spans="1:2" x14ac:dyDescent="0.2">
      <c r="A13" s="31" t="s">
        <v>249</v>
      </c>
    </row>
    <row r="14" spans="1:2" x14ac:dyDescent="0.2">
      <c r="A14" s="23" t="s">
        <v>145</v>
      </c>
    </row>
    <row r="15" spans="1:2" x14ac:dyDescent="0.2">
      <c r="B15" t="s">
        <v>146</v>
      </c>
    </row>
    <row r="35" spans="1:2" s="54" customFormat="1" ht="15.75" thickBot="1" x14ac:dyDescent="0.3">
      <c r="A35" s="48" t="s">
        <v>236</v>
      </c>
      <c r="B35" s="49"/>
    </row>
    <row r="36" spans="1:2" ht="15" x14ac:dyDescent="0.25">
      <c r="A36" s="55" t="s">
        <v>97</v>
      </c>
      <c r="B36" s="55" t="s">
        <v>98</v>
      </c>
    </row>
    <row r="37" spans="1:2" ht="127.5" x14ac:dyDescent="0.2">
      <c r="A37" s="56" t="s">
        <v>99</v>
      </c>
      <c r="B37" s="80" t="s">
        <v>332</v>
      </c>
    </row>
    <row r="38" spans="1:2" x14ac:dyDescent="0.2">
      <c r="A38" s="56" t="s">
        <v>1</v>
      </c>
      <c r="B38" s="81" t="s">
        <v>100</v>
      </c>
    </row>
    <row r="39" spans="1:2" x14ac:dyDescent="0.2">
      <c r="A39" s="56" t="s">
        <v>101</v>
      </c>
      <c r="B39" s="81" t="s">
        <v>102</v>
      </c>
    </row>
    <row r="40" spans="1:2" ht="25.5" x14ac:dyDescent="0.2">
      <c r="A40" s="56" t="s">
        <v>234</v>
      </c>
      <c r="B40" s="57" t="s">
        <v>235</v>
      </c>
    </row>
    <row r="41" spans="1:2" ht="25.5" x14ac:dyDescent="0.2">
      <c r="A41" s="56" t="s">
        <v>114</v>
      </c>
      <c r="B41" s="57" t="s">
        <v>247</v>
      </c>
    </row>
    <row r="42" spans="1:2" x14ac:dyDescent="0.2">
      <c r="B42" s="43"/>
    </row>
    <row r="43" spans="1:2" x14ac:dyDescent="0.2">
      <c r="B43" s="43"/>
    </row>
    <row r="44" spans="1:2" s="54" customFormat="1" ht="15.75" thickBot="1" x14ac:dyDescent="0.3">
      <c r="A44" s="30" t="s">
        <v>286</v>
      </c>
      <c r="B44" s="82"/>
    </row>
    <row r="45" spans="1:2" ht="25.5" x14ac:dyDescent="0.2">
      <c r="A45" s="64" t="s">
        <v>279</v>
      </c>
      <c r="B45" s="83" t="s">
        <v>333</v>
      </c>
    </row>
    <row r="46" spans="1:2" ht="25.5" x14ac:dyDescent="0.2">
      <c r="B46" s="45" t="s">
        <v>282</v>
      </c>
    </row>
    <row r="47" spans="1:2" x14ac:dyDescent="0.2">
      <c r="B47" s="44"/>
    </row>
    <row r="48" spans="1:2" x14ac:dyDescent="0.2">
      <c r="B48" s="44"/>
    </row>
    <row r="49" spans="1:2" x14ac:dyDescent="0.2">
      <c r="A49" s="64" t="s">
        <v>280</v>
      </c>
      <c r="B49" s="84" t="s">
        <v>281</v>
      </c>
    </row>
    <row r="50" spans="1:2" ht="63.75" x14ac:dyDescent="0.2">
      <c r="B50" s="45" t="s">
        <v>334</v>
      </c>
    </row>
    <row r="51" spans="1:2" x14ac:dyDescent="0.2">
      <c r="B51" s="45"/>
    </row>
    <row r="52" spans="1:2" x14ac:dyDescent="0.2">
      <c r="B52" s="45"/>
    </row>
    <row r="53" spans="1:2" x14ac:dyDescent="0.2">
      <c r="A53" s="64" t="s">
        <v>283</v>
      </c>
      <c r="B53" s="84" t="s">
        <v>284</v>
      </c>
    </row>
    <row r="54" spans="1:2" ht="38.25" x14ac:dyDescent="0.2">
      <c r="B54" s="45" t="s">
        <v>285</v>
      </c>
    </row>
  </sheetData>
  <pageMargins left="0.7" right="0.7" top="0.75" bottom="0.75" header="0.3" footer="0.3"/>
  <pageSetup paperSize="9" scale="66" orientation="portrait" r:id="rId1"/>
  <headerFooter>
    <oddFooter>&amp;L&amp;A&amp;C&amp;F&amp;R&amp;P/&amp;N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2" sqref="B42"/>
    </sheetView>
  </sheetViews>
  <sheetFormatPr defaultColWidth="9.140625" defaultRowHeight="12.75" x14ac:dyDescent="0.2"/>
  <cols>
    <col min="1" max="1" width="35.140625" bestFit="1" customWidth="1"/>
    <col min="2" max="2" width="124.28515625" customWidth="1"/>
  </cols>
  <sheetData/>
  <customSheetViews>
    <customSheetView guid="{B4DAA279-B1F7-4116-B3A3-7788D8DF995D}" state="hidden">
      <selection activeCell="B42" sqref="B42"/>
      <pageMargins left="0.7" right="0.7" top="0.75" bottom="0.75" header="0.3" footer="0.3"/>
    </customSheetView>
    <customSheetView guid="{6C7511EA-8A08-4F93-A069-F689C3BE138C}" state="hidden">
      <selection activeCell="B42" sqref="B42"/>
      <pageMargins left="0.7" right="0.7" top="0.75" bottom="0.75" header="0.3" footer="0.3"/>
    </customSheetView>
    <customSheetView guid="{87D26BE2-47AE-484A-A213-E1EEA2927B75}" state="hidden">
      <selection activeCell="B42" sqref="B42"/>
      <pageMargins left="0.7" right="0.7" top="0.75" bottom="0.75" header="0.3" footer="0.3"/>
    </customSheetView>
    <customSheetView guid="{FAD50223-9252-4E09-9057-1DD494515387}" state="hidden">
      <selection activeCell="B42" sqref="B42"/>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9" sqref="B39"/>
    </sheetView>
  </sheetViews>
  <sheetFormatPr defaultColWidth="9.140625" defaultRowHeight="12.75" x14ac:dyDescent="0.2"/>
  <cols>
    <col min="1" max="1" width="37.42578125" customWidth="1"/>
    <col min="2" max="2" width="120.140625" customWidth="1"/>
  </cols>
  <sheetData/>
  <customSheetViews>
    <customSheetView guid="{B4DAA279-B1F7-4116-B3A3-7788D8DF995D}" state="hidden">
      <selection activeCell="B39" sqref="B39"/>
      <pageMargins left="0.7" right="0.7" top="0.75" bottom="0.75" header="0.3" footer="0.3"/>
    </customSheetView>
    <customSheetView guid="{6C7511EA-8A08-4F93-A069-F689C3BE138C}" state="hidden">
      <selection activeCell="B39" sqref="B39"/>
      <pageMargins left="0.7" right="0.7" top="0.75" bottom="0.75" header="0.3" footer="0.3"/>
    </customSheetView>
    <customSheetView guid="{87D26BE2-47AE-484A-A213-E1EEA2927B75}" state="hidden">
      <selection activeCell="B39" sqref="B39"/>
      <pageMargins left="0.7" right="0.7" top="0.75" bottom="0.75" header="0.3" footer="0.3"/>
    </customSheetView>
    <customSheetView guid="{FAD50223-9252-4E09-9057-1DD494515387}" state="hidden">
      <selection activeCell="B39" sqref="B39"/>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topLeftCell="A30" zoomScaleNormal="100" zoomScalePageLayoutView="150" workbookViewId="0">
      <selection activeCell="E37" sqref="E37"/>
    </sheetView>
  </sheetViews>
  <sheetFormatPr defaultColWidth="9.140625" defaultRowHeight="12.75" x14ac:dyDescent="0.2"/>
  <cols>
    <col min="1" max="1" width="42" style="43" customWidth="1"/>
    <col min="2" max="2" width="48" style="43" bestFit="1" customWidth="1"/>
    <col min="3" max="3" width="15" style="43" bestFit="1" customWidth="1"/>
    <col min="4" max="4" width="27.28515625" style="43" bestFit="1" customWidth="1"/>
    <col min="5" max="5" width="12.85546875" style="28" bestFit="1" customWidth="1"/>
    <col min="6" max="6" width="11.28515625" style="43" bestFit="1" customWidth="1"/>
    <col min="7" max="7" width="20.140625" style="43" customWidth="1"/>
    <col min="8" max="8" width="75.7109375" style="43" customWidth="1"/>
    <col min="9" max="16384" width="9.140625" style="43"/>
  </cols>
  <sheetData>
    <row r="1" spans="1:8" ht="63" customHeight="1" x14ac:dyDescent="0.2">
      <c r="A1" s="12"/>
      <c r="B1" s="13"/>
      <c r="C1" s="13"/>
      <c r="D1" s="17"/>
      <c r="E1" s="24"/>
      <c r="F1" s="13"/>
      <c r="G1" s="13"/>
      <c r="H1" s="13"/>
    </row>
    <row r="2" spans="1:8" ht="3" customHeight="1" x14ac:dyDescent="0.2">
      <c r="A2" s="4"/>
      <c r="B2" s="5"/>
      <c r="C2" s="5"/>
      <c r="D2" s="5"/>
      <c r="E2" s="25"/>
      <c r="F2" s="5"/>
      <c r="G2" s="5"/>
      <c r="H2" s="5"/>
    </row>
    <row r="3" spans="1:8" ht="22.5" customHeight="1" x14ac:dyDescent="0.25">
      <c r="A3" s="2" t="s">
        <v>243</v>
      </c>
      <c r="B3" s="3"/>
      <c r="C3" s="3"/>
      <c r="D3" s="3"/>
      <c r="E3" s="26"/>
      <c r="F3" s="3"/>
      <c r="G3" s="3"/>
      <c r="H3" s="96" t="s">
        <v>350</v>
      </c>
    </row>
    <row r="4" spans="1:8" x14ac:dyDescent="0.2">
      <c r="A4" s="16" t="s">
        <v>103</v>
      </c>
      <c r="B4" s="20" t="s">
        <v>19</v>
      </c>
      <c r="C4" s="20" t="s">
        <v>20</v>
      </c>
      <c r="D4" s="20" t="s">
        <v>26</v>
      </c>
      <c r="E4" s="20" t="s">
        <v>2</v>
      </c>
      <c r="F4" s="20" t="s">
        <v>0</v>
      </c>
      <c r="G4" s="20" t="s">
        <v>294</v>
      </c>
      <c r="H4" s="20" t="s">
        <v>17</v>
      </c>
    </row>
    <row r="5" spans="1:8" ht="15" x14ac:dyDescent="0.25">
      <c r="A5" s="18" t="s">
        <v>16</v>
      </c>
      <c r="B5" s="60" t="s">
        <v>237</v>
      </c>
      <c r="C5" s="18"/>
      <c r="D5" s="18"/>
      <c r="E5" s="53"/>
      <c r="F5" s="18"/>
      <c r="G5" s="18"/>
      <c r="H5" s="18"/>
    </row>
    <row r="6" spans="1:8" x14ac:dyDescent="0.2">
      <c r="A6" s="50" t="s">
        <v>313</v>
      </c>
      <c r="B6" s="61"/>
      <c r="C6" s="6"/>
      <c r="D6" s="6"/>
      <c r="E6" s="21"/>
      <c r="F6" s="6"/>
      <c r="G6" s="6"/>
      <c r="H6" s="6"/>
    </row>
    <row r="7" spans="1:8" ht="38.25" x14ac:dyDescent="0.2">
      <c r="A7" s="47" t="s">
        <v>312</v>
      </c>
      <c r="B7" s="44" t="s">
        <v>84</v>
      </c>
      <c r="C7" s="44" t="s">
        <v>23</v>
      </c>
      <c r="D7" s="44"/>
      <c r="E7" s="45" t="s">
        <v>302</v>
      </c>
      <c r="F7" s="44"/>
      <c r="G7" s="44"/>
      <c r="H7" s="45" t="s">
        <v>311</v>
      </c>
    </row>
    <row r="8" spans="1:8" x14ac:dyDescent="0.2">
      <c r="A8" s="47" t="s">
        <v>92</v>
      </c>
      <c r="B8" s="44" t="s">
        <v>93</v>
      </c>
      <c r="C8" s="44" t="s">
        <v>23</v>
      </c>
      <c r="D8" s="44"/>
      <c r="E8" s="45" t="s">
        <v>302</v>
      </c>
      <c r="F8" s="44"/>
      <c r="G8" s="44"/>
      <c r="H8" s="45" t="s">
        <v>300</v>
      </c>
    </row>
    <row r="9" spans="1:8" x14ac:dyDescent="0.2">
      <c r="A9" s="47" t="s">
        <v>83</v>
      </c>
      <c r="B9" s="44" t="s">
        <v>93</v>
      </c>
      <c r="C9" s="44" t="s">
        <v>23</v>
      </c>
      <c r="D9" s="44"/>
      <c r="E9" s="45" t="s">
        <v>302</v>
      </c>
      <c r="F9" s="44"/>
      <c r="G9" s="44"/>
      <c r="H9" s="45" t="s">
        <v>317</v>
      </c>
    </row>
    <row r="10" spans="1:8" x14ac:dyDescent="0.2">
      <c r="A10" s="50" t="s">
        <v>305</v>
      </c>
      <c r="B10" s="61"/>
      <c r="C10" s="6"/>
      <c r="D10" s="6"/>
      <c r="E10" s="21"/>
      <c r="F10" s="6"/>
      <c r="G10" s="6"/>
      <c r="H10" s="6"/>
    </row>
    <row r="11" spans="1:8" ht="25.5" x14ac:dyDescent="0.2">
      <c r="A11" s="47" t="s">
        <v>316</v>
      </c>
      <c r="B11" s="44" t="s">
        <v>36</v>
      </c>
      <c r="C11" s="44" t="s">
        <v>56</v>
      </c>
      <c r="D11" s="44"/>
      <c r="E11" s="45" t="s">
        <v>302</v>
      </c>
      <c r="F11" s="44"/>
      <c r="G11" s="44"/>
      <c r="H11" s="45" t="s">
        <v>315</v>
      </c>
    </row>
    <row r="12" spans="1:8" ht="38.25" x14ac:dyDescent="0.2">
      <c r="A12" s="47" t="s">
        <v>314</v>
      </c>
      <c r="B12" s="44" t="s">
        <v>310</v>
      </c>
      <c r="C12" s="44" t="s">
        <v>56</v>
      </c>
      <c r="D12" s="44"/>
      <c r="E12" s="45" t="s">
        <v>302</v>
      </c>
      <c r="F12" s="44"/>
      <c r="G12" s="44"/>
      <c r="H12" s="78" t="s">
        <v>331</v>
      </c>
    </row>
    <row r="13" spans="1:8" x14ac:dyDescent="0.2">
      <c r="A13" s="50" t="s">
        <v>304</v>
      </c>
      <c r="B13" s="61"/>
      <c r="C13" s="6"/>
      <c r="D13" s="6"/>
      <c r="E13" s="21"/>
      <c r="F13" s="6"/>
      <c r="G13" s="6"/>
      <c r="H13" s="6"/>
    </row>
    <row r="14" spans="1:8" ht="51" x14ac:dyDescent="0.2">
      <c r="A14" s="47" t="s">
        <v>318</v>
      </c>
      <c r="B14" s="44" t="s">
        <v>89</v>
      </c>
      <c r="C14" s="44" t="s">
        <v>23</v>
      </c>
      <c r="D14" s="45" t="s">
        <v>90</v>
      </c>
      <c r="E14" s="45" t="s">
        <v>302</v>
      </c>
      <c r="F14" s="44"/>
      <c r="G14" s="44"/>
      <c r="H14" s="45" t="s">
        <v>319</v>
      </c>
    </row>
    <row r="15" spans="1:8" s="89" customFormat="1" ht="25.5" x14ac:dyDescent="0.2">
      <c r="A15" s="40" t="s">
        <v>320</v>
      </c>
      <c r="B15" s="86" t="s">
        <v>65</v>
      </c>
      <c r="C15" s="89" t="s">
        <v>321</v>
      </c>
      <c r="D15" s="87"/>
      <c r="E15" s="90" t="s">
        <v>302</v>
      </c>
      <c r="G15" s="88"/>
      <c r="H15" s="70" t="s">
        <v>348</v>
      </c>
    </row>
    <row r="16" spans="1:8" s="89" customFormat="1" ht="30" customHeight="1" x14ac:dyDescent="0.2">
      <c r="A16" s="40" t="s">
        <v>347</v>
      </c>
      <c r="B16" s="86" t="s">
        <v>65</v>
      </c>
      <c r="C16" s="89" t="s">
        <v>321</v>
      </c>
      <c r="D16" s="87"/>
      <c r="E16" s="90" t="s">
        <v>302</v>
      </c>
      <c r="G16" s="88"/>
      <c r="H16" s="70" t="s">
        <v>346</v>
      </c>
    </row>
    <row r="17" spans="1:8" x14ac:dyDescent="0.2">
      <c r="A17" s="50" t="s">
        <v>306</v>
      </c>
      <c r="B17" s="61"/>
      <c r="C17" s="6"/>
      <c r="D17" s="6"/>
      <c r="E17" s="21"/>
      <c r="F17" s="6"/>
      <c r="G17" s="6"/>
      <c r="H17" s="6"/>
    </row>
    <row r="18" spans="1:8" x14ac:dyDescent="0.2">
      <c r="A18" s="47" t="s">
        <v>3</v>
      </c>
      <c r="B18" s="44" t="s">
        <v>36</v>
      </c>
      <c r="C18" s="44" t="s">
        <v>21</v>
      </c>
      <c r="D18" s="44" t="s">
        <v>40</v>
      </c>
      <c r="E18" s="45" t="s">
        <v>302</v>
      </c>
      <c r="F18" s="44"/>
      <c r="G18" s="71"/>
      <c r="H18" s="45" t="s">
        <v>18</v>
      </c>
    </row>
    <row r="19" spans="1:8" x14ac:dyDescent="0.2">
      <c r="A19" s="47" t="s">
        <v>4</v>
      </c>
      <c r="B19" s="44" t="s">
        <v>36</v>
      </c>
      <c r="C19" s="44" t="s">
        <v>21</v>
      </c>
      <c r="D19" s="44" t="s">
        <v>41</v>
      </c>
      <c r="E19" s="45" t="s">
        <v>302</v>
      </c>
      <c r="F19" s="44"/>
      <c r="G19" s="71"/>
      <c r="H19" s="45" t="s">
        <v>18</v>
      </c>
    </row>
    <row r="20" spans="1:8" x14ac:dyDescent="0.2">
      <c r="A20" s="47" t="s">
        <v>8</v>
      </c>
      <c r="B20" s="44" t="s">
        <v>36</v>
      </c>
      <c r="C20" s="44" t="s">
        <v>307</v>
      </c>
      <c r="D20" s="44" t="s">
        <v>42</v>
      </c>
      <c r="E20" s="45" t="s">
        <v>302</v>
      </c>
      <c r="F20" s="44"/>
      <c r="G20" s="44"/>
      <c r="H20" s="45" t="s">
        <v>18</v>
      </c>
    </row>
    <row r="21" spans="1:8" x14ac:dyDescent="0.2">
      <c r="A21" s="47" t="s">
        <v>94</v>
      </c>
      <c r="B21" s="45" t="s">
        <v>96</v>
      </c>
      <c r="C21" s="44" t="s">
        <v>23</v>
      </c>
      <c r="D21" s="44"/>
      <c r="E21" s="45" t="s">
        <v>302</v>
      </c>
      <c r="F21" s="44"/>
      <c r="G21" s="44"/>
      <c r="H21" s="45" t="s">
        <v>95</v>
      </c>
    </row>
    <row r="22" spans="1:8" x14ac:dyDescent="0.2">
      <c r="A22" s="41" t="s">
        <v>5</v>
      </c>
      <c r="B22" s="44" t="s">
        <v>22</v>
      </c>
      <c r="C22" s="44" t="s">
        <v>23</v>
      </c>
      <c r="D22" s="44"/>
      <c r="E22" s="45" t="s">
        <v>303</v>
      </c>
      <c r="F22" s="44"/>
      <c r="G22" s="44"/>
      <c r="H22" s="45" t="s">
        <v>5</v>
      </c>
    </row>
    <row r="23" spans="1:8" x14ac:dyDescent="0.2">
      <c r="A23" s="50" t="s">
        <v>339</v>
      </c>
      <c r="B23" s="61"/>
      <c r="C23" s="6"/>
      <c r="D23" s="6"/>
      <c r="E23" s="21"/>
      <c r="F23" s="6"/>
      <c r="G23" s="6"/>
      <c r="H23" s="6"/>
    </row>
    <row r="24" spans="1:8" x14ac:dyDescent="0.2">
      <c r="A24" s="47" t="s">
        <v>15</v>
      </c>
      <c r="B24" s="44" t="s">
        <v>32</v>
      </c>
      <c r="C24" s="44" t="s">
        <v>23</v>
      </c>
      <c r="D24" s="44" t="s">
        <v>27</v>
      </c>
      <c r="E24" s="45" t="s">
        <v>302</v>
      </c>
      <c r="F24" s="38"/>
      <c r="G24" s="38"/>
      <c r="H24" s="45" t="s">
        <v>155</v>
      </c>
    </row>
    <row r="25" spans="1:8" ht="25.5" x14ac:dyDescent="0.2">
      <c r="A25" s="47" t="s">
        <v>66</v>
      </c>
      <c r="B25" s="45" t="s">
        <v>67</v>
      </c>
      <c r="C25" s="44" t="s">
        <v>23</v>
      </c>
      <c r="D25" s="44"/>
      <c r="E25" s="45" t="s">
        <v>302</v>
      </c>
      <c r="F25" s="38"/>
      <c r="G25" s="38"/>
      <c r="H25" s="45"/>
    </row>
    <row r="26" spans="1:8" ht="51" x14ac:dyDescent="0.25">
      <c r="A26" s="59" t="s">
        <v>340</v>
      </c>
      <c r="B26" s="58"/>
      <c r="C26" s="53"/>
      <c r="D26" s="53"/>
      <c r="E26" s="72"/>
      <c r="F26" s="53"/>
      <c r="G26" s="53"/>
      <c r="H26" s="76" t="s">
        <v>353</v>
      </c>
    </row>
    <row r="27" spans="1:8" ht="25.5" x14ac:dyDescent="0.2">
      <c r="A27" s="47" t="s">
        <v>78</v>
      </c>
      <c r="B27" s="51" t="s">
        <v>55</v>
      </c>
      <c r="C27" s="44" t="s">
        <v>79</v>
      </c>
      <c r="D27" s="44" t="s">
        <v>80</v>
      </c>
      <c r="E27" s="45" t="s">
        <v>302</v>
      </c>
      <c r="F27" s="51" t="s">
        <v>91</v>
      </c>
      <c r="G27" s="44"/>
      <c r="H27" s="45" t="s">
        <v>185</v>
      </c>
    </row>
    <row r="28" spans="1:8" ht="38.25" x14ac:dyDescent="0.2">
      <c r="A28" s="47" t="s">
        <v>81</v>
      </c>
      <c r="B28" s="51" t="s">
        <v>55</v>
      </c>
      <c r="C28" s="44" t="s">
        <v>79</v>
      </c>
      <c r="D28" s="44" t="s">
        <v>80</v>
      </c>
      <c r="E28" s="45" t="s">
        <v>302</v>
      </c>
      <c r="F28" s="51" t="s">
        <v>91</v>
      </c>
      <c r="G28" s="44"/>
      <c r="H28" s="52" t="s">
        <v>186</v>
      </c>
    </row>
    <row r="29" spans="1:8" x14ac:dyDescent="0.2">
      <c r="A29" s="47" t="s">
        <v>9</v>
      </c>
      <c r="B29" s="51" t="s">
        <v>36</v>
      </c>
      <c r="C29" s="44" t="s">
        <v>58</v>
      </c>
      <c r="D29" s="44" t="s">
        <v>45</v>
      </c>
      <c r="E29" s="45" t="s">
        <v>302</v>
      </c>
      <c r="F29" s="51" t="s">
        <v>91</v>
      </c>
      <c r="G29" s="44"/>
      <c r="H29" s="52" t="s">
        <v>322</v>
      </c>
    </row>
    <row r="30" spans="1:8" x14ac:dyDescent="0.2">
      <c r="A30" s="47" t="s">
        <v>10</v>
      </c>
      <c r="B30" s="51" t="s">
        <v>36</v>
      </c>
      <c r="C30" s="44" t="s">
        <v>59</v>
      </c>
      <c r="D30" s="44" t="s">
        <v>35</v>
      </c>
      <c r="E30" s="45" t="s">
        <v>302</v>
      </c>
      <c r="F30" s="51" t="s">
        <v>91</v>
      </c>
      <c r="G30" s="44"/>
      <c r="H30" s="52" t="s">
        <v>322</v>
      </c>
    </row>
    <row r="31" spans="1:8" x14ac:dyDescent="0.2">
      <c r="A31" s="47" t="s">
        <v>11</v>
      </c>
      <c r="B31" s="51" t="s">
        <v>60</v>
      </c>
      <c r="C31" s="44" t="s">
        <v>61</v>
      </c>
      <c r="D31" s="44" t="s">
        <v>62</v>
      </c>
      <c r="E31" s="45" t="s">
        <v>302</v>
      </c>
      <c r="F31" s="51" t="s">
        <v>91</v>
      </c>
      <c r="G31" s="44"/>
      <c r="H31" s="52" t="s">
        <v>322</v>
      </c>
    </row>
    <row r="32" spans="1:8" x14ac:dyDescent="0.2">
      <c r="A32" s="47" t="s">
        <v>57</v>
      </c>
      <c r="B32" s="51" t="s">
        <v>55</v>
      </c>
      <c r="C32" s="44" t="s">
        <v>51</v>
      </c>
      <c r="D32" s="44" t="s">
        <v>47</v>
      </c>
      <c r="E32" s="45" t="s">
        <v>302</v>
      </c>
      <c r="F32" s="51" t="s">
        <v>91</v>
      </c>
      <c r="G32" s="44"/>
      <c r="H32" s="52" t="s">
        <v>322</v>
      </c>
    </row>
    <row r="33" spans="1:8" x14ac:dyDescent="0.2">
      <c r="A33" s="47" t="s">
        <v>7</v>
      </c>
      <c r="B33" s="51" t="s">
        <v>36</v>
      </c>
      <c r="C33" s="44" t="s">
        <v>63</v>
      </c>
      <c r="D33" s="44" t="s">
        <v>64</v>
      </c>
      <c r="E33" s="45" t="s">
        <v>302</v>
      </c>
      <c r="F33" s="51" t="s">
        <v>91</v>
      </c>
      <c r="G33" s="44"/>
      <c r="H33" s="52" t="s">
        <v>322</v>
      </c>
    </row>
    <row r="34" spans="1:8" ht="25.5" x14ac:dyDescent="0.2">
      <c r="A34" s="47" t="s">
        <v>187</v>
      </c>
      <c r="B34" s="51" t="s">
        <v>36</v>
      </c>
      <c r="C34" s="44" t="s">
        <v>58</v>
      </c>
      <c r="D34" s="44" t="s">
        <v>45</v>
      </c>
      <c r="E34" s="45" t="s">
        <v>302</v>
      </c>
      <c r="F34" s="51" t="s">
        <v>91</v>
      </c>
      <c r="G34" s="44"/>
      <c r="H34" s="45" t="s">
        <v>190</v>
      </c>
    </row>
    <row r="35" spans="1:8" ht="38.25" x14ac:dyDescent="0.2">
      <c r="A35" s="47" t="s">
        <v>323</v>
      </c>
      <c r="B35" s="51" t="s">
        <v>55</v>
      </c>
      <c r="C35" s="44" t="s">
        <v>56</v>
      </c>
      <c r="D35" s="44" t="s">
        <v>35</v>
      </c>
      <c r="E35" s="45" t="s">
        <v>302</v>
      </c>
      <c r="F35" s="44" t="s">
        <v>91</v>
      </c>
      <c r="G35" s="44"/>
      <c r="H35" s="52" t="s">
        <v>338</v>
      </c>
    </row>
    <row r="36" spans="1:8" ht="165.75" x14ac:dyDescent="0.2">
      <c r="A36" s="47" t="s">
        <v>324</v>
      </c>
      <c r="B36" s="51" t="s">
        <v>55</v>
      </c>
      <c r="C36" s="44" t="s">
        <v>56</v>
      </c>
      <c r="D36" s="44" t="s">
        <v>35</v>
      </c>
      <c r="E36" s="45" t="s">
        <v>351</v>
      </c>
      <c r="F36" s="44" t="s">
        <v>91</v>
      </c>
      <c r="G36" s="74"/>
      <c r="H36" s="85" t="s">
        <v>354</v>
      </c>
    </row>
    <row r="37" spans="1:8" ht="216.75" x14ac:dyDescent="0.2">
      <c r="A37" s="41" t="s">
        <v>352</v>
      </c>
      <c r="B37" s="51" t="s">
        <v>55</v>
      </c>
      <c r="C37" s="44" t="s">
        <v>56</v>
      </c>
      <c r="D37" s="44" t="s">
        <v>35</v>
      </c>
      <c r="E37" s="45" t="s">
        <v>303</v>
      </c>
      <c r="F37" s="44" t="s">
        <v>91</v>
      </c>
      <c r="G37" s="74"/>
      <c r="H37" s="85" t="s">
        <v>355</v>
      </c>
    </row>
    <row r="38" spans="1:8" x14ac:dyDescent="0.2">
      <c r="A38" s="47" t="s">
        <v>76</v>
      </c>
      <c r="B38" s="51" t="s">
        <v>55</v>
      </c>
      <c r="C38" s="44" t="s">
        <v>56</v>
      </c>
      <c r="D38" s="44" t="s">
        <v>35</v>
      </c>
      <c r="E38" s="45" t="s">
        <v>302</v>
      </c>
      <c r="F38" s="44" t="s">
        <v>91</v>
      </c>
      <c r="G38" s="44"/>
      <c r="H38" s="52" t="s">
        <v>253</v>
      </c>
    </row>
    <row r="39" spans="1:8" x14ac:dyDescent="0.2">
      <c r="A39" s="41" t="s">
        <v>77</v>
      </c>
      <c r="B39" s="51" t="s">
        <v>55</v>
      </c>
      <c r="C39" s="51" t="s">
        <v>75</v>
      </c>
      <c r="D39" s="51" t="s">
        <v>35</v>
      </c>
      <c r="E39" s="52" t="s">
        <v>303</v>
      </c>
      <c r="F39" s="51" t="s">
        <v>91</v>
      </c>
      <c r="G39" s="51"/>
      <c r="H39" s="52" t="s">
        <v>253</v>
      </c>
    </row>
    <row r="40" spans="1:8" ht="38.25" x14ac:dyDescent="0.2">
      <c r="A40" s="47" t="s">
        <v>128</v>
      </c>
      <c r="B40" s="51" t="s">
        <v>55</v>
      </c>
      <c r="C40" s="44" t="s">
        <v>23</v>
      </c>
      <c r="D40" s="44" t="s">
        <v>35</v>
      </c>
      <c r="E40" s="45" t="s">
        <v>302</v>
      </c>
      <c r="F40" s="44" t="s">
        <v>91</v>
      </c>
      <c r="G40" s="44"/>
      <c r="H40" s="45" t="s">
        <v>325</v>
      </c>
    </row>
    <row r="41" spans="1:8" ht="51" x14ac:dyDescent="0.2">
      <c r="A41" s="41" t="s">
        <v>193</v>
      </c>
      <c r="B41" s="51" t="s">
        <v>55</v>
      </c>
      <c r="C41" s="44" t="s">
        <v>51</v>
      </c>
      <c r="D41" s="46" t="s">
        <v>47</v>
      </c>
      <c r="E41" s="45" t="s">
        <v>303</v>
      </c>
      <c r="F41" s="44" t="s">
        <v>91</v>
      </c>
      <c r="G41" s="44"/>
      <c r="H41" s="45" t="s">
        <v>293</v>
      </c>
    </row>
    <row r="42" spans="1:8" ht="38.25" x14ac:dyDescent="0.2">
      <c r="A42" s="47" t="s">
        <v>188</v>
      </c>
      <c r="B42" s="51" t="s">
        <v>55</v>
      </c>
      <c r="C42" s="44" t="s">
        <v>61</v>
      </c>
      <c r="D42" s="51" t="s">
        <v>39</v>
      </c>
      <c r="E42" s="45" t="s">
        <v>113</v>
      </c>
      <c r="F42" s="51" t="s">
        <v>91</v>
      </c>
      <c r="G42" s="44"/>
      <c r="H42" s="45" t="s">
        <v>123</v>
      </c>
    </row>
    <row r="43" spans="1:8" ht="38.25" x14ac:dyDescent="0.2">
      <c r="A43" s="47" t="s">
        <v>153</v>
      </c>
      <c r="B43" s="51" t="s">
        <v>55</v>
      </c>
      <c r="C43" s="44" t="s">
        <v>61</v>
      </c>
      <c r="D43" s="44" t="s">
        <v>62</v>
      </c>
      <c r="E43" s="45" t="s">
        <v>113</v>
      </c>
      <c r="F43" s="51" t="s">
        <v>91</v>
      </c>
      <c r="G43" s="44"/>
      <c r="H43" s="45" t="s">
        <v>123</v>
      </c>
    </row>
    <row r="44" spans="1:8" ht="38.25" x14ac:dyDescent="0.2">
      <c r="A44" s="47" t="s">
        <v>252</v>
      </c>
      <c r="B44" s="51" t="s">
        <v>55</v>
      </c>
      <c r="C44" s="44" t="s">
        <v>51</v>
      </c>
      <c r="D44" s="44" t="s">
        <v>35</v>
      </c>
      <c r="E44" s="45" t="s">
        <v>113</v>
      </c>
      <c r="F44" s="51" t="s">
        <v>91</v>
      </c>
      <c r="G44" s="44"/>
      <c r="H44" s="45" t="s">
        <v>123</v>
      </c>
    </row>
    <row r="45" spans="1:8" ht="38.25" x14ac:dyDescent="0.2">
      <c r="A45" s="41" t="s">
        <v>12</v>
      </c>
      <c r="B45" s="51" t="s">
        <v>34</v>
      </c>
      <c r="C45" s="44" t="s">
        <v>23</v>
      </c>
      <c r="D45" s="44" t="s">
        <v>35</v>
      </c>
      <c r="E45" s="45" t="s">
        <v>117</v>
      </c>
      <c r="F45" s="51" t="s">
        <v>91</v>
      </c>
      <c r="G45" s="44"/>
      <c r="H45" s="45" t="s">
        <v>330</v>
      </c>
    </row>
    <row r="46" spans="1:8" x14ac:dyDescent="0.2">
      <c r="A46" s="14" t="s">
        <v>68</v>
      </c>
      <c r="B46" s="15"/>
      <c r="C46" s="15"/>
      <c r="D46" s="15"/>
      <c r="E46" s="27"/>
      <c r="F46" s="15"/>
      <c r="G46" s="15"/>
      <c r="H46" s="15"/>
    </row>
  </sheetData>
  <customSheetViews>
    <customSheetView guid="{FAD50223-9252-4E09-9057-1DD494515387}" fitToPage="1" showAutoFilter="1">
      <pane xSplit="1" ySplit="6" topLeftCell="E19" activePane="bottomRight" state="frozenSplit"/>
      <selection pane="bottomRight" activeCell="H31" sqref="H31"/>
      <pageMargins left="0.7" right="0.7" top="0.75" bottom="0.75" header="0.3" footer="0.3"/>
      <pageSetup paperSize="8" scale="71" fitToHeight="0" orientation="landscape"/>
      <headerFooter>
        <oddFooter>&amp;L&amp;A&amp;C&amp;F&amp;R&amp;P/&amp;N</oddFooter>
      </headerFooter>
      <autoFilter ref="A4:H44"/>
    </customSheetView>
  </customSheetViews>
  <pageMargins left="0.7" right="0.7" top="0.75" bottom="0.75" header="0.3" footer="0.3"/>
  <pageSetup paperSize="8" scale="71" fitToHeight="0" orientation="landscape" r:id="rId1"/>
  <headerFooter>
    <oddFooter>&amp;L&amp;A&amp;C&amp;F&amp;R&amp;P/&amp;N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31" zoomScaleNormal="100" zoomScalePageLayoutView="180" workbookViewId="0">
      <selection activeCell="E41" sqref="E41"/>
    </sheetView>
  </sheetViews>
  <sheetFormatPr defaultColWidth="8.85546875" defaultRowHeight="12.75" x14ac:dyDescent="0.2"/>
  <cols>
    <col min="1" max="1" width="35.7109375" customWidth="1"/>
    <col min="2" max="2" width="38.28515625" bestFit="1" customWidth="1"/>
    <col min="3" max="3" width="23.140625" bestFit="1" customWidth="1"/>
    <col min="4" max="4" width="9.7109375" bestFit="1" customWidth="1"/>
    <col min="5" max="5" width="8.28515625" bestFit="1" customWidth="1"/>
    <col min="6" max="6" width="6.7109375" bestFit="1" customWidth="1"/>
    <col min="7" max="7" width="21.5703125" customWidth="1"/>
    <col min="8" max="8" width="72.28515625" bestFit="1" customWidth="1"/>
  </cols>
  <sheetData>
    <row r="1" spans="1:8" s="43" customFormat="1" ht="63" customHeight="1" x14ac:dyDescent="0.2">
      <c r="A1" s="12"/>
      <c r="B1" s="13"/>
      <c r="C1" s="13"/>
      <c r="D1" s="17"/>
      <c r="E1" s="24"/>
      <c r="F1" s="13"/>
      <c r="G1" s="13"/>
      <c r="H1" s="13"/>
    </row>
    <row r="2" spans="1:8" x14ac:dyDescent="0.2">
      <c r="A2" s="4"/>
      <c r="B2" s="5"/>
      <c r="C2" s="5"/>
      <c r="D2" s="5"/>
      <c r="E2" s="25"/>
      <c r="F2" s="5"/>
      <c r="G2" s="5"/>
      <c r="H2" s="5"/>
    </row>
    <row r="3" spans="1:8" ht="15.75" x14ac:dyDescent="0.25">
      <c r="A3" s="2" t="s">
        <v>243</v>
      </c>
      <c r="B3" s="3"/>
      <c r="C3" s="3"/>
      <c r="D3" s="3"/>
      <c r="E3" s="26"/>
      <c r="F3" s="3"/>
      <c r="G3" s="3"/>
      <c r="H3" s="96" t="s">
        <v>350</v>
      </c>
    </row>
    <row r="4" spans="1:8" ht="25.5" x14ac:dyDescent="0.2">
      <c r="A4" s="16" t="s">
        <v>103</v>
      </c>
      <c r="B4" s="20" t="s">
        <v>19</v>
      </c>
      <c r="C4" s="20" t="s">
        <v>20</v>
      </c>
      <c r="D4" s="20" t="s">
        <v>26</v>
      </c>
      <c r="E4" s="20" t="s">
        <v>2</v>
      </c>
      <c r="F4" s="20" t="s">
        <v>0</v>
      </c>
      <c r="G4" s="20" t="s">
        <v>294</v>
      </c>
      <c r="H4" s="20" t="s">
        <v>17</v>
      </c>
    </row>
    <row r="5" spans="1:8" ht="107.25" customHeight="1" x14ac:dyDescent="0.2">
      <c r="A5" s="34" t="s">
        <v>99</v>
      </c>
      <c r="B5" s="39" t="s">
        <v>343</v>
      </c>
      <c r="C5" s="6"/>
      <c r="D5" s="6"/>
      <c r="E5" s="21"/>
      <c r="F5" s="7"/>
      <c r="G5" s="7"/>
      <c r="H5" s="35"/>
    </row>
    <row r="6" spans="1:8" x14ac:dyDescent="0.2">
      <c r="A6" s="34" t="s">
        <v>308</v>
      </c>
      <c r="B6" s="39"/>
      <c r="C6" s="6"/>
      <c r="D6" s="6"/>
      <c r="E6" s="21"/>
      <c r="F6" s="7"/>
      <c r="G6" s="7"/>
      <c r="H6" s="35"/>
    </row>
    <row r="7" spans="1:8" ht="38.25" x14ac:dyDescent="0.2">
      <c r="A7" s="47" t="s">
        <v>118</v>
      </c>
      <c r="B7" s="52" t="s">
        <v>87</v>
      </c>
      <c r="C7" s="44" t="s">
        <v>23</v>
      </c>
      <c r="D7" s="44"/>
      <c r="E7" s="45" t="s">
        <v>302</v>
      </c>
      <c r="F7" s="44"/>
      <c r="G7" s="44"/>
      <c r="H7" s="45" t="s">
        <v>326</v>
      </c>
    </row>
    <row r="8" spans="1:8" x14ac:dyDescent="0.2">
      <c r="A8" s="34" t="s">
        <v>309</v>
      </c>
      <c r="B8" s="39"/>
      <c r="C8" s="6"/>
      <c r="D8" s="6"/>
      <c r="E8" s="21"/>
      <c r="F8" s="7"/>
      <c r="G8" s="7"/>
      <c r="H8" s="35"/>
    </row>
    <row r="9" spans="1:8" ht="38.25" x14ac:dyDescent="0.2">
      <c r="A9" s="47" t="s">
        <v>104</v>
      </c>
      <c r="B9" s="52" t="s">
        <v>342</v>
      </c>
      <c r="C9" s="44" t="s">
        <v>23</v>
      </c>
      <c r="D9" s="44"/>
      <c r="E9" s="45" t="s">
        <v>302</v>
      </c>
      <c r="F9" s="44"/>
      <c r="G9" s="44"/>
      <c r="H9" s="45" t="s">
        <v>195</v>
      </c>
    </row>
    <row r="10" spans="1:8" x14ac:dyDescent="0.2">
      <c r="A10" s="47" t="s">
        <v>115</v>
      </c>
      <c r="B10" s="51" t="s">
        <v>36</v>
      </c>
      <c r="C10" s="51" t="s">
        <v>21</v>
      </c>
      <c r="D10" s="51" t="s">
        <v>40</v>
      </c>
      <c r="E10" s="45" t="s">
        <v>302</v>
      </c>
      <c r="F10" s="51"/>
      <c r="G10" s="51"/>
      <c r="H10" s="52" t="s">
        <v>250</v>
      </c>
    </row>
    <row r="11" spans="1:8" x14ac:dyDescent="0.2">
      <c r="A11" s="47" t="s">
        <v>116</v>
      </c>
      <c r="B11" s="51" t="s">
        <v>36</v>
      </c>
      <c r="C11" s="51" t="s">
        <v>21</v>
      </c>
      <c r="D11" s="51" t="s">
        <v>41</v>
      </c>
      <c r="E11" s="45" t="s">
        <v>302</v>
      </c>
      <c r="F11" s="51"/>
      <c r="G11" s="51"/>
      <c r="H11" s="52" t="s">
        <v>250</v>
      </c>
    </row>
    <row r="12" spans="1:8" x14ac:dyDescent="0.2">
      <c r="A12" s="47" t="s">
        <v>124</v>
      </c>
      <c r="B12" s="51" t="s">
        <v>36</v>
      </c>
      <c r="C12" s="51" t="s">
        <v>125</v>
      </c>
      <c r="D12" s="44" t="s">
        <v>42</v>
      </c>
      <c r="E12" s="45" t="s">
        <v>302</v>
      </c>
      <c r="F12" s="51"/>
      <c r="G12" s="51"/>
      <c r="H12" s="52" t="s">
        <v>250</v>
      </c>
    </row>
    <row r="13" spans="1:8" x14ac:dyDescent="0.2">
      <c r="A13" s="47" t="s">
        <v>154</v>
      </c>
      <c r="B13" s="51" t="s">
        <v>33</v>
      </c>
      <c r="C13" s="51" t="s">
        <v>23</v>
      </c>
      <c r="D13" s="51" t="s">
        <v>27</v>
      </c>
      <c r="E13" s="45" t="s">
        <v>302</v>
      </c>
      <c r="F13" s="51"/>
      <c r="G13" s="51"/>
      <c r="H13" s="52" t="s">
        <v>223</v>
      </c>
    </row>
    <row r="14" spans="1:8" x14ac:dyDescent="0.2">
      <c r="A14" s="47" t="s">
        <v>14</v>
      </c>
      <c r="B14" s="51" t="s">
        <v>119</v>
      </c>
      <c r="C14" s="51" t="s">
        <v>23</v>
      </c>
      <c r="D14" s="51" t="s">
        <v>27</v>
      </c>
      <c r="E14" s="45" t="s">
        <v>302</v>
      </c>
      <c r="F14" s="51"/>
      <c r="G14" s="51"/>
      <c r="H14" s="52" t="s">
        <v>209</v>
      </c>
    </row>
    <row r="15" spans="1:8" x14ac:dyDescent="0.2">
      <c r="A15" s="47" t="s">
        <v>130</v>
      </c>
      <c r="B15" s="51" t="s">
        <v>87</v>
      </c>
      <c r="C15" s="51"/>
      <c r="D15" s="51"/>
      <c r="E15" s="45" t="s">
        <v>302</v>
      </c>
      <c r="F15" s="51"/>
      <c r="G15" s="51"/>
      <c r="H15" s="45" t="s">
        <v>231</v>
      </c>
    </row>
    <row r="16" spans="1:8" x14ac:dyDescent="0.2">
      <c r="A16" s="47" t="s">
        <v>131</v>
      </c>
      <c r="B16" s="51" t="s">
        <v>87</v>
      </c>
      <c r="C16" s="51"/>
      <c r="D16" s="51"/>
      <c r="E16" s="45" t="s">
        <v>302</v>
      </c>
      <c r="F16" s="51"/>
      <c r="G16" s="51"/>
      <c r="H16" s="45" t="s">
        <v>211</v>
      </c>
    </row>
    <row r="17" spans="1:8" x14ac:dyDescent="0.2">
      <c r="A17" s="47" t="s">
        <v>109</v>
      </c>
      <c r="B17" s="51" t="s">
        <v>55</v>
      </c>
      <c r="C17" s="44" t="s">
        <v>107</v>
      </c>
      <c r="D17" s="44" t="s">
        <v>27</v>
      </c>
      <c r="E17" s="45" t="s">
        <v>302</v>
      </c>
      <c r="F17" s="44"/>
      <c r="G17" s="44"/>
      <c r="H17" s="45" t="s">
        <v>212</v>
      </c>
    </row>
    <row r="18" spans="1:8" x14ac:dyDescent="0.2">
      <c r="A18" s="47" t="s">
        <v>110</v>
      </c>
      <c r="B18" s="51" t="s">
        <v>55</v>
      </c>
      <c r="C18" s="44" t="s">
        <v>88</v>
      </c>
      <c r="D18" s="44" t="s">
        <v>27</v>
      </c>
      <c r="E18" s="45" t="s">
        <v>302</v>
      </c>
      <c r="F18" s="44"/>
      <c r="G18" s="44"/>
      <c r="H18" s="45" t="s">
        <v>213</v>
      </c>
    </row>
    <row r="19" spans="1:8" x14ac:dyDescent="0.2">
      <c r="A19" s="47" t="s">
        <v>111</v>
      </c>
      <c r="B19" s="52" t="s">
        <v>112</v>
      </c>
      <c r="C19" s="22" t="s">
        <v>121</v>
      </c>
      <c r="D19" s="22"/>
      <c r="E19" s="45" t="s">
        <v>302</v>
      </c>
      <c r="F19" s="22"/>
      <c r="G19" s="22"/>
      <c r="H19" s="42" t="s">
        <v>214</v>
      </c>
    </row>
    <row r="20" spans="1:8" x14ac:dyDescent="0.2">
      <c r="A20" s="47"/>
      <c r="B20" s="52"/>
      <c r="C20" s="22" t="s">
        <v>122</v>
      </c>
      <c r="D20" s="22"/>
      <c r="E20" s="45" t="s">
        <v>302</v>
      </c>
      <c r="F20" s="22"/>
      <c r="G20" s="22"/>
      <c r="H20" s="42"/>
    </row>
    <row r="21" spans="1:8" x14ac:dyDescent="0.2">
      <c r="A21" s="47" t="s">
        <v>13</v>
      </c>
      <c r="B21" s="51" t="s">
        <v>52</v>
      </c>
      <c r="C21" s="44" t="s">
        <v>53</v>
      </c>
      <c r="D21" s="44" t="s">
        <v>35</v>
      </c>
      <c r="E21" s="45" t="s">
        <v>302</v>
      </c>
      <c r="F21" s="44"/>
      <c r="G21" s="44"/>
      <c r="H21" s="52" t="s">
        <v>232</v>
      </c>
    </row>
    <row r="22" spans="1:8" x14ac:dyDescent="0.2">
      <c r="A22" s="47"/>
      <c r="B22" s="52"/>
      <c r="C22" s="44" t="s">
        <v>54</v>
      </c>
      <c r="D22" s="44" t="s">
        <v>47</v>
      </c>
      <c r="E22" s="45" t="s">
        <v>302</v>
      </c>
      <c r="F22" s="44"/>
      <c r="G22" s="44"/>
      <c r="H22" s="45"/>
    </row>
    <row r="23" spans="1:8" ht="25.5" x14ac:dyDescent="0.2">
      <c r="A23" s="47" t="s">
        <v>299</v>
      </c>
      <c r="B23" s="44" t="s">
        <v>36</v>
      </c>
      <c r="C23" s="44" t="s">
        <v>56</v>
      </c>
      <c r="D23" s="51"/>
      <c r="E23" s="45" t="s">
        <v>302</v>
      </c>
      <c r="F23" s="51"/>
      <c r="G23" s="51"/>
      <c r="H23" s="52" t="s">
        <v>335</v>
      </c>
    </row>
    <row r="24" spans="1:8" ht="25.5" x14ac:dyDescent="0.2">
      <c r="A24" s="47" t="s">
        <v>297</v>
      </c>
      <c r="B24" s="44" t="s">
        <v>36</v>
      </c>
      <c r="C24" s="44" t="s">
        <v>56</v>
      </c>
      <c r="D24" s="51"/>
      <c r="E24" s="45" t="s">
        <v>302</v>
      </c>
      <c r="F24" s="51"/>
      <c r="G24" s="51"/>
      <c r="H24" s="52" t="s">
        <v>336</v>
      </c>
    </row>
    <row r="25" spans="1:8" ht="25.5" x14ac:dyDescent="0.2">
      <c r="A25" s="47" t="s">
        <v>298</v>
      </c>
      <c r="B25" s="44" t="s">
        <v>36</v>
      </c>
      <c r="C25" s="44" t="s">
        <v>56</v>
      </c>
      <c r="D25" s="51"/>
      <c r="E25" s="45" t="s">
        <v>302</v>
      </c>
      <c r="F25" s="51"/>
      <c r="G25" s="51"/>
      <c r="H25" s="52" t="s">
        <v>337</v>
      </c>
    </row>
    <row r="26" spans="1:8" ht="63.75" x14ac:dyDescent="0.2">
      <c r="A26" s="47" t="s">
        <v>162</v>
      </c>
      <c r="B26" s="52" t="s">
        <v>112</v>
      </c>
      <c r="C26" s="44" t="s">
        <v>126</v>
      </c>
      <c r="D26" s="44" t="s">
        <v>39</v>
      </c>
      <c r="E26" s="45" t="s">
        <v>113</v>
      </c>
      <c r="F26" s="44"/>
      <c r="G26" s="44"/>
      <c r="H26" s="45" t="s">
        <v>224</v>
      </c>
    </row>
    <row r="27" spans="1:8" x14ac:dyDescent="0.2">
      <c r="A27" s="47"/>
      <c r="B27" s="52"/>
      <c r="C27" s="44" t="s">
        <v>127</v>
      </c>
      <c r="D27" s="44"/>
      <c r="E27" s="45"/>
      <c r="F27" s="44"/>
      <c r="G27" s="44"/>
      <c r="H27" s="45" t="s">
        <v>225</v>
      </c>
    </row>
    <row r="28" spans="1:8" ht="63.75" x14ac:dyDescent="0.2">
      <c r="A28" s="47" t="s">
        <v>295</v>
      </c>
      <c r="B28" s="52" t="s">
        <v>87</v>
      </c>
      <c r="C28" s="44"/>
      <c r="D28" s="46"/>
      <c r="E28" s="45" t="s">
        <v>113</v>
      </c>
      <c r="F28" s="44"/>
      <c r="G28" s="44"/>
      <c r="H28" s="45" t="s">
        <v>296</v>
      </c>
    </row>
    <row r="29" spans="1:8" ht="63.75" x14ac:dyDescent="0.2">
      <c r="A29" s="47" t="s">
        <v>163</v>
      </c>
      <c r="B29" s="52" t="s">
        <v>112</v>
      </c>
      <c r="C29" s="44" t="s">
        <v>126</v>
      </c>
      <c r="D29" s="46" t="s">
        <v>62</v>
      </c>
      <c r="E29" s="45" t="s">
        <v>113</v>
      </c>
      <c r="F29" s="44"/>
      <c r="G29" s="44"/>
      <c r="H29" s="45" t="s">
        <v>251</v>
      </c>
    </row>
    <row r="30" spans="1:8" x14ac:dyDescent="0.2">
      <c r="A30" s="47"/>
      <c r="B30" s="52"/>
      <c r="C30" s="44" t="s">
        <v>127</v>
      </c>
      <c r="D30" s="46" t="s">
        <v>62</v>
      </c>
      <c r="E30" s="45"/>
      <c r="F30" s="44"/>
      <c r="G30" s="44"/>
      <c r="H30" s="45" t="s">
        <v>226</v>
      </c>
    </row>
    <row r="31" spans="1:8" ht="51" x14ac:dyDescent="0.2">
      <c r="A31" s="47" t="s">
        <v>227</v>
      </c>
      <c r="B31" s="52" t="s">
        <v>36</v>
      </c>
      <c r="C31" s="44" t="s">
        <v>38</v>
      </c>
      <c r="D31" s="44" t="s">
        <v>39</v>
      </c>
      <c r="E31" s="45" t="s">
        <v>228</v>
      </c>
      <c r="F31" s="44"/>
      <c r="G31" s="44"/>
      <c r="H31" s="45" t="s">
        <v>229</v>
      </c>
    </row>
    <row r="32" spans="1:8" ht="63.75" x14ac:dyDescent="0.2">
      <c r="A32" s="47" t="s">
        <v>230</v>
      </c>
      <c r="B32" s="52" t="s">
        <v>36</v>
      </c>
      <c r="C32" s="44" t="s">
        <v>38</v>
      </c>
      <c r="D32" s="46" t="s">
        <v>62</v>
      </c>
      <c r="E32" s="45" t="s">
        <v>228</v>
      </c>
      <c r="F32" s="44"/>
      <c r="G32" s="44"/>
      <c r="H32" s="52" t="s">
        <v>240</v>
      </c>
    </row>
    <row r="33" spans="1:8" ht="102" x14ac:dyDescent="0.2">
      <c r="A33" s="34" t="s">
        <v>287</v>
      </c>
      <c r="B33" s="39" t="s">
        <v>288</v>
      </c>
      <c r="C33" s="19"/>
      <c r="D33" s="19"/>
      <c r="E33" s="19"/>
      <c r="F33" s="19"/>
      <c r="G33" s="19"/>
      <c r="H33" s="19"/>
    </row>
    <row r="34" spans="1:8" x14ac:dyDescent="0.2">
      <c r="A34" s="47" t="s">
        <v>105</v>
      </c>
      <c r="B34" s="52" t="s">
        <v>87</v>
      </c>
      <c r="C34" s="44" t="s">
        <v>23</v>
      </c>
      <c r="D34" s="44"/>
      <c r="E34" s="45" t="s">
        <v>302</v>
      </c>
      <c r="F34" s="44"/>
      <c r="G34" s="44"/>
      <c r="H34" s="45" t="s">
        <v>289</v>
      </c>
    </row>
    <row r="35" spans="1:8" x14ac:dyDescent="0.2">
      <c r="A35" s="47" t="s">
        <v>106</v>
      </c>
      <c r="B35" s="52" t="s">
        <v>87</v>
      </c>
      <c r="C35" s="44" t="s">
        <v>23</v>
      </c>
      <c r="D35" s="44"/>
      <c r="E35" s="45" t="s">
        <v>302</v>
      </c>
      <c r="F35" s="44"/>
      <c r="G35" s="44"/>
      <c r="H35" s="45" t="s">
        <v>199</v>
      </c>
    </row>
    <row r="36" spans="1:8" ht="38.25" x14ac:dyDescent="0.2">
      <c r="A36" s="47" t="s">
        <v>132</v>
      </c>
      <c r="B36" s="52" t="s">
        <v>108</v>
      </c>
      <c r="C36" s="44" t="s">
        <v>23</v>
      </c>
      <c r="D36" s="44"/>
      <c r="E36" s="45" t="s">
        <v>302</v>
      </c>
      <c r="F36" s="44"/>
      <c r="G36" s="44"/>
      <c r="H36" s="45" t="s">
        <v>278</v>
      </c>
    </row>
    <row r="37" spans="1:8" ht="39.75" x14ac:dyDescent="0.2">
      <c r="A37" s="47" t="s">
        <v>129</v>
      </c>
      <c r="B37" s="52" t="s">
        <v>36</v>
      </c>
      <c r="C37" s="44" t="s">
        <v>159</v>
      </c>
      <c r="D37" s="44"/>
      <c r="E37" s="45" t="s">
        <v>302</v>
      </c>
      <c r="F37" s="44"/>
      <c r="G37" s="44"/>
      <c r="H37" s="45" t="s">
        <v>277</v>
      </c>
    </row>
    <row r="38" spans="1:8" ht="14.25" x14ac:dyDescent="0.2">
      <c r="A38" s="47" t="s">
        <v>200</v>
      </c>
      <c r="B38" s="51" t="s">
        <v>33</v>
      </c>
      <c r="C38" s="44" t="s">
        <v>202</v>
      </c>
      <c r="D38" s="51" t="s">
        <v>27</v>
      </c>
      <c r="E38" s="45" t="s">
        <v>302</v>
      </c>
      <c r="F38" s="51"/>
      <c r="G38" s="51"/>
      <c r="H38" s="52" t="s">
        <v>290</v>
      </c>
    </row>
    <row r="39" spans="1:8" ht="25.5" x14ac:dyDescent="0.2">
      <c r="A39" s="41" t="s">
        <v>120</v>
      </c>
      <c r="B39" s="51" t="s">
        <v>30</v>
      </c>
      <c r="C39" s="51" t="s">
        <v>31</v>
      </c>
      <c r="D39" s="51" t="s">
        <v>45</v>
      </c>
      <c r="E39" s="52" t="s">
        <v>303</v>
      </c>
      <c r="F39" s="51"/>
      <c r="G39" s="51"/>
      <c r="H39" s="52" t="s">
        <v>291</v>
      </c>
    </row>
    <row r="40" spans="1:8" x14ac:dyDescent="0.2">
      <c r="A40" s="41"/>
      <c r="B40" s="51"/>
      <c r="C40" s="51" t="s">
        <v>28</v>
      </c>
      <c r="D40" s="51" t="s">
        <v>43</v>
      </c>
      <c r="E40" s="52" t="s">
        <v>303</v>
      </c>
      <c r="F40" s="51"/>
      <c r="G40" s="51"/>
      <c r="H40" s="52" t="s">
        <v>37</v>
      </c>
    </row>
    <row r="41" spans="1:8" x14ac:dyDescent="0.2">
      <c r="A41" s="41" t="s">
        <v>133</v>
      </c>
      <c r="B41" s="51" t="s">
        <v>24</v>
      </c>
      <c r="C41" s="51" t="s">
        <v>29</v>
      </c>
      <c r="D41" s="29" t="s">
        <v>44</v>
      </c>
      <c r="E41" s="52" t="s">
        <v>303</v>
      </c>
      <c r="F41" s="51"/>
      <c r="G41" s="51"/>
      <c r="H41" s="52" t="s">
        <v>25</v>
      </c>
    </row>
    <row r="42" spans="1:8" x14ac:dyDescent="0.2">
      <c r="A42" s="47"/>
      <c r="B42" s="51"/>
      <c r="C42" s="51" t="s">
        <v>28</v>
      </c>
      <c r="D42" s="51" t="s">
        <v>43</v>
      </c>
      <c r="E42" s="52" t="s">
        <v>303</v>
      </c>
      <c r="F42" s="51"/>
      <c r="G42" s="51"/>
      <c r="H42" s="52" t="s">
        <v>37</v>
      </c>
    </row>
    <row r="43" spans="1:8" x14ac:dyDescent="0.2">
      <c r="A43" s="41" t="s">
        <v>134</v>
      </c>
      <c r="B43" s="51" t="s">
        <v>48</v>
      </c>
      <c r="C43" s="51" t="s">
        <v>49</v>
      </c>
      <c r="D43" s="51" t="s">
        <v>35</v>
      </c>
      <c r="E43" s="52" t="s">
        <v>303</v>
      </c>
      <c r="F43" s="51"/>
      <c r="G43" s="51"/>
      <c r="H43" s="52" t="s">
        <v>205</v>
      </c>
    </row>
    <row r="44" spans="1:8" x14ac:dyDescent="0.2">
      <c r="A44" s="41"/>
      <c r="B44" s="51"/>
      <c r="C44" s="51" t="s">
        <v>50</v>
      </c>
      <c r="D44" s="51" t="s">
        <v>51</v>
      </c>
      <c r="E44" s="52" t="s">
        <v>303</v>
      </c>
      <c r="F44" s="51"/>
      <c r="G44" s="51"/>
      <c r="H44" s="52"/>
    </row>
    <row r="45" spans="1:8" x14ac:dyDescent="0.2">
      <c r="A45" s="41" t="s">
        <v>135</v>
      </c>
      <c r="B45" s="51" t="s">
        <v>33</v>
      </c>
      <c r="C45" s="51" t="s">
        <v>46</v>
      </c>
      <c r="D45" s="51" t="s">
        <v>47</v>
      </c>
      <c r="E45" s="52" t="s">
        <v>303</v>
      </c>
      <c r="F45" s="51"/>
      <c r="G45" s="51"/>
      <c r="H45" s="52" t="s">
        <v>239</v>
      </c>
    </row>
    <row r="46" spans="1:8" x14ac:dyDescent="0.2">
      <c r="A46" s="47" t="s">
        <v>216</v>
      </c>
      <c r="B46" s="51" t="s">
        <v>33</v>
      </c>
      <c r="C46" s="51" t="s">
        <v>23</v>
      </c>
      <c r="D46" s="51" t="s">
        <v>27</v>
      </c>
      <c r="E46" s="52" t="s">
        <v>302</v>
      </c>
      <c r="F46" s="51"/>
      <c r="G46" s="51"/>
      <c r="H46" s="52" t="s">
        <v>292</v>
      </c>
    </row>
    <row r="47" spans="1:8" ht="63.75" x14ac:dyDescent="0.2">
      <c r="A47" s="34" t="s">
        <v>136</v>
      </c>
      <c r="B47" s="39" t="s">
        <v>328</v>
      </c>
      <c r="C47" s="19"/>
      <c r="D47" s="19"/>
      <c r="E47" s="19"/>
      <c r="F47" s="19"/>
      <c r="G47" s="19"/>
      <c r="H47" s="19"/>
    </row>
    <row r="48" spans="1:8" x14ac:dyDescent="0.2">
      <c r="A48" s="47" t="s">
        <v>85</v>
      </c>
      <c r="B48" s="51" t="s">
        <v>86</v>
      </c>
      <c r="C48" s="51" t="s">
        <v>23</v>
      </c>
      <c r="D48" s="51"/>
      <c r="E48" s="52" t="s">
        <v>302</v>
      </c>
      <c r="F48" s="51"/>
      <c r="G48" s="51"/>
      <c r="H48" s="52" t="s">
        <v>220</v>
      </c>
    </row>
    <row r="49" spans="1:8" ht="25.5" x14ac:dyDescent="0.2">
      <c r="A49" s="40" t="s">
        <v>274</v>
      </c>
      <c r="B49" s="51" t="s">
        <v>36</v>
      </c>
      <c r="C49" s="51" t="s">
        <v>21</v>
      </c>
      <c r="D49" s="51" t="s">
        <v>40</v>
      </c>
      <c r="E49" s="52" t="s">
        <v>302</v>
      </c>
      <c r="F49" s="51"/>
      <c r="G49" s="51"/>
      <c r="H49" s="52" t="s">
        <v>233</v>
      </c>
    </row>
    <row r="50" spans="1:8" ht="25.5" x14ac:dyDescent="0.2">
      <c r="A50" s="40" t="s">
        <v>275</v>
      </c>
      <c r="B50" s="51" t="s">
        <v>36</v>
      </c>
      <c r="C50" s="51" t="s">
        <v>21</v>
      </c>
      <c r="D50" s="51" t="s">
        <v>41</v>
      </c>
      <c r="E50" s="52" t="s">
        <v>302</v>
      </c>
      <c r="F50" s="51"/>
      <c r="G50" s="51"/>
      <c r="H50" s="52" t="s">
        <v>233</v>
      </c>
    </row>
    <row r="51" spans="1:8" ht="25.5" x14ac:dyDescent="0.2">
      <c r="A51" s="40" t="s">
        <v>276</v>
      </c>
      <c r="B51" s="51" t="s">
        <v>36</v>
      </c>
      <c r="C51" s="51" t="s">
        <v>327</v>
      </c>
      <c r="D51" s="51" t="s">
        <v>42</v>
      </c>
      <c r="E51" s="52" t="s">
        <v>302</v>
      </c>
      <c r="F51" s="51"/>
      <c r="G51" s="51"/>
      <c r="H51" s="52" t="s">
        <v>233</v>
      </c>
    </row>
    <row r="52" spans="1:8" s="43" customFormat="1" x14ac:dyDescent="0.2">
      <c r="A52" s="14" t="s">
        <v>68</v>
      </c>
      <c r="B52" s="15"/>
      <c r="C52" s="15"/>
      <c r="D52" s="15"/>
      <c r="E52" s="27"/>
      <c r="F52" s="15"/>
      <c r="G52" s="15"/>
      <c r="H52" s="15"/>
    </row>
  </sheetData>
  <customSheetViews>
    <customSheetView guid="{FAD50223-9252-4E09-9057-1DD494515387}" showPageBreaks="1">
      <selection activeCell="E11" sqref="E11"/>
      <rowBreaks count="1" manualBreakCount="1">
        <brk id="28" max="16383" man="1"/>
      </rowBreaks>
      <pageMargins left="0.7" right="0.7" top="0.75" bottom="0.75" header="0.3" footer="0.3"/>
      <pageSetup paperSize="8" scale="69" orientation="landscape" horizontalDpi="4294967292" verticalDpi="4294967292" r:id="rId1"/>
    </customSheetView>
  </customSheetViews>
  <pageMargins left="0.7" right="0.7" top="0.75" bottom="0.75" header="0.3" footer="0.3"/>
  <pageSetup paperSize="8" scale="69" orientation="landscape" horizontalDpi="4294967292" verticalDpi="4294967292" r:id="rId2"/>
  <rowBreaks count="1" manualBreakCount="1">
    <brk id="28" max="16383" man="1"/>
  </rowBreaks>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30" workbookViewId="0">
      <selection activeCell="H37" sqref="H37:H38"/>
    </sheetView>
  </sheetViews>
  <sheetFormatPr defaultColWidth="8.85546875" defaultRowHeight="12.75" x14ac:dyDescent="0.2"/>
  <cols>
    <col min="1" max="1" width="45.28515625" customWidth="1"/>
    <col min="2" max="2" width="45.140625" bestFit="1" customWidth="1"/>
    <col min="3" max="3" width="15" bestFit="1" customWidth="1"/>
    <col min="4" max="4" width="19.42578125" customWidth="1"/>
    <col min="5" max="5" width="12.85546875" customWidth="1"/>
    <col min="6" max="6" width="9.140625" bestFit="1" customWidth="1"/>
    <col min="7" max="7" width="19.7109375" customWidth="1"/>
    <col min="8" max="8" width="72.28515625" bestFit="1" customWidth="1"/>
    <col min="9" max="9" width="28.140625" customWidth="1"/>
    <col min="10" max="10" width="82.5703125" bestFit="1" customWidth="1"/>
  </cols>
  <sheetData>
    <row r="1" spans="1:10" s="43" customFormat="1" ht="63" customHeight="1" x14ac:dyDescent="0.2">
      <c r="A1" s="12"/>
      <c r="B1" s="13"/>
      <c r="C1" s="13"/>
      <c r="D1" s="17"/>
      <c r="E1" s="24"/>
      <c r="F1" s="13"/>
      <c r="G1" s="13"/>
      <c r="H1" s="13"/>
    </row>
    <row r="2" spans="1:10" x14ac:dyDescent="0.2">
      <c r="A2" s="4"/>
      <c r="B2" s="5"/>
      <c r="C2" s="5"/>
      <c r="D2" s="5"/>
      <c r="E2" s="25"/>
      <c r="F2" s="5"/>
      <c r="G2" s="5"/>
      <c r="H2" s="5"/>
    </row>
    <row r="3" spans="1:10" ht="15.75" x14ac:dyDescent="0.25">
      <c r="A3" s="2" t="s">
        <v>244</v>
      </c>
      <c r="B3" s="3"/>
      <c r="C3" s="3"/>
      <c r="D3" s="3"/>
      <c r="E3" s="26"/>
      <c r="F3" s="3"/>
      <c r="G3" s="3"/>
      <c r="H3" s="96" t="s">
        <v>350</v>
      </c>
    </row>
    <row r="4" spans="1:10" x14ac:dyDescent="0.2">
      <c r="A4" s="16" t="s">
        <v>103</v>
      </c>
      <c r="B4" s="20" t="s">
        <v>19</v>
      </c>
      <c r="C4" s="20" t="s">
        <v>20</v>
      </c>
      <c r="D4" s="20" t="s">
        <v>26</v>
      </c>
      <c r="E4" s="20" t="s">
        <v>2</v>
      </c>
      <c r="F4" s="20" t="s">
        <v>0</v>
      </c>
      <c r="G4" s="20" t="s">
        <v>294</v>
      </c>
      <c r="H4" s="20" t="s">
        <v>17</v>
      </c>
    </row>
    <row r="5" spans="1:10" ht="15" x14ac:dyDescent="0.25">
      <c r="A5" s="18" t="s">
        <v>16</v>
      </c>
      <c r="B5" s="60" t="s">
        <v>237</v>
      </c>
      <c r="C5" s="18"/>
      <c r="D5" s="18"/>
      <c r="E5" s="53"/>
      <c r="F5" s="18"/>
      <c r="G5" s="18"/>
      <c r="H5" s="18"/>
    </row>
    <row r="6" spans="1:10" x14ac:dyDescent="0.2">
      <c r="A6" s="50" t="s">
        <v>313</v>
      </c>
      <c r="B6" s="61"/>
      <c r="C6" s="6"/>
      <c r="D6" s="6"/>
      <c r="E6" s="21"/>
      <c r="F6" s="6"/>
      <c r="G6" s="6"/>
      <c r="H6" s="6"/>
      <c r="I6" s="66"/>
      <c r="J6" s="43"/>
    </row>
    <row r="7" spans="1:10" ht="38.25" x14ac:dyDescent="0.2">
      <c r="A7" s="47" t="s">
        <v>312</v>
      </c>
      <c r="B7" s="44" t="s">
        <v>84</v>
      </c>
      <c r="C7" s="44" t="s">
        <v>23</v>
      </c>
      <c r="D7" s="44"/>
      <c r="E7" s="45" t="s">
        <v>302</v>
      </c>
      <c r="F7" s="44"/>
      <c r="G7" s="44"/>
      <c r="H7" s="45" t="s">
        <v>311</v>
      </c>
      <c r="I7" s="67"/>
      <c r="J7" s="77"/>
    </row>
    <row r="8" spans="1:10" x14ac:dyDescent="0.2">
      <c r="A8" s="47" t="s">
        <v>92</v>
      </c>
      <c r="B8" s="44" t="s">
        <v>93</v>
      </c>
      <c r="C8" s="44" t="s">
        <v>23</v>
      </c>
      <c r="D8" s="44"/>
      <c r="E8" s="45" t="s">
        <v>302</v>
      </c>
      <c r="F8" s="44"/>
      <c r="G8" s="44"/>
      <c r="H8" s="45" t="s">
        <v>300</v>
      </c>
      <c r="I8" s="66"/>
      <c r="J8" s="70"/>
    </row>
    <row r="9" spans="1:10" ht="25.5" x14ac:dyDescent="0.2">
      <c r="A9" s="47" t="s">
        <v>83</v>
      </c>
      <c r="B9" s="44" t="s">
        <v>93</v>
      </c>
      <c r="C9" s="44" t="s">
        <v>23</v>
      </c>
      <c r="D9" s="44"/>
      <c r="E9" s="45" t="s">
        <v>302</v>
      </c>
      <c r="F9" s="44"/>
      <c r="G9" s="44"/>
      <c r="H9" s="45" t="s">
        <v>317</v>
      </c>
      <c r="I9" s="66"/>
      <c r="J9" s="75"/>
    </row>
    <row r="10" spans="1:10" x14ac:dyDescent="0.2">
      <c r="A10" s="50" t="s">
        <v>305</v>
      </c>
      <c r="B10" s="61"/>
      <c r="C10" s="6"/>
      <c r="D10" s="6"/>
      <c r="E10" s="21"/>
      <c r="F10" s="6"/>
      <c r="G10" s="6"/>
      <c r="H10" s="6"/>
      <c r="I10" s="66"/>
      <c r="J10" s="73"/>
    </row>
    <row r="11" spans="1:10" ht="25.5" x14ac:dyDescent="0.2">
      <c r="A11" s="47" t="s">
        <v>316</v>
      </c>
      <c r="B11" s="44" t="s">
        <v>36</v>
      </c>
      <c r="C11" s="44" t="s">
        <v>56</v>
      </c>
      <c r="D11" s="44"/>
      <c r="E11" s="45" t="s">
        <v>302</v>
      </c>
      <c r="F11" s="44"/>
      <c r="G11" s="44"/>
      <c r="H11" s="45" t="s">
        <v>315</v>
      </c>
      <c r="I11" s="66"/>
      <c r="J11" s="28"/>
    </row>
    <row r="12" spans="1:10" ht="38.25" x14ac:dyDescent="0.2">
      <c r="A12" s="47" t="s">
        <v>314</v>
      </c>
      <c r="B12" s="44" t="s">
        <v>310</v>
      </c>
      <c r="C12" s="44" t="s">
        <v>56</v>
      </c>
      <c r="D12" s="44"/>
      <c r="E12" s="45" t="s">
        <v>302</v>
      </c>
      <c r="F12" s="44"/>
      <c r="G12" s="44"/>
      <c r="H12" s="78" t="s">
        <v>331</v>
      </c>
      <c r="I12" s="66"/>
      <c r="J12" s="73"/>
    </row>
    <row r="13" spans="1:10" x14ac:dyDescent="0.2">
      <c r="A13" s="50" t="s">
        <v>304</v>
      </c>
      <c r="B13" s="61"/>
      <c r="C13" s="6"/>
      <c r="D13" s="6"/>
      <c r="E13" s="21"/>
      <c r="F13" s="6"/>
      <c r="G13" s="6"/>
      <c r="H13" s="6"/>
      <c r="I13" s="66"/>
      <c r="J13" s="73"/>
    </row>
    <row r="14" spans="1:10" ht="76.5" x14ac:dyDescent="0.2">
      <c r="A14" s="47" t="s">
        <v>318</v>
      </c>
      <c r="B14" s="44" t="s">
        <v>89</v>
      </c>
      <c r="C14" s="44" t="s">
        <v>23</v>
      </c>
      <c r="D14" s="45" t="s">
        <v>90</v>
      </c>
      <c r="E14" s="45" t="s">
        <v>302</v>
      </c>
      <c r="F14" s="44"/>
      <c r="G14" s="44"/>
      <c r="H14" s="45" t="s">
        <v>319</v>
      </c>
      <c r="I14" s="66"/>
      <c r="J14" s="43"/>
    </row>
    <row r="15" spans="1:10" ht="25.5" x14ac:dyDescent="0.2">
      <c r="A15" s="40" t="s">
        <v>320</v>
      </c>
      <c r="B15" s="86" t="s">
        <v>65</v>
      </c>
      <c r="C15" s="89" t="s">
        <v>321</v>
      </c>
      <c r="D15" s="87"/>
      <c r="E15" s="90" t="s">
        <v>302</v>
      </c>
      <c r="F15" s="89"/>
      <c r="G15" s="88"/>
      <c r="H15" s="70" t="s">
        <v>348</v>
      </c>
      <c r="I15" s="66"/>
      <c r="J15" s="43"/>
    </row>
    <row r="16" spans="1:10" ht="25.5" x14ac:dyDescent="0.2">
      <c r="A16" s="40" t="s">
        <v>347</v>
      </c>
      <c r="B16" s="86" t="s">
        <v>65</v>
      </c>
      <c r="C16" s="89" t="s">
        <v>321</v>
      </c>
      <c r="D16" s="87"/>
      <c r="E16" s="90" t="s">
        <v>302</v>
      </c>
      <c r="F16" s="89"/>
      <c r="G16" s="88"/>
      <c r="H16" s="70" t="s">
        <v>346</v>
      </c>
      <c r="I16" s="66"/>
      <c r="J16" s="43"/>
    </row>
    <row r="17" spans="1:10" x14ac:dyDescent="0.2">
      <c r="A17" s="50" t="s">
        <v>306</v>
      </c>
      <c r="B17" s="61"/>
      <c r="C17" s="6"/>
      <c r="D17" s="6"/>
      <c r="E17" s="21"/>
      <c r="F17" s="6"/>
      <c r="G17" s="6"/>
      <c r="H17" s="6"/>
      <c r="I17" s="66"/>
      <c r="J17" s="73"/>
    </row>
    <row r="18" spans="1:10" x14ac:dyDescent="0.2">
      <c r="A18" s="47" t="s">
        <v>3</v>
      </c>
      <c r="B18" s="44" t="s">
        <v>36</v>
      </c>
      <c r="C18" s="44" t="s">
        <v>21</v>
      </c>
      <c r="D18" s="44" t="s">
        <v>40</v>
      </c>
      <c r="E18" s="45" t="s">
        <v>302</v>
      </c>
      <c r="F18" s="44"/>
      <c r="G18" s="71"/>
      <c r="H18" s="45" t="s">
        <v>18</v>
      </c>
      <c r="I18" s="66"/>
      <c r="J18" s="43"/>
    </row>
    <row r="19" spans="1:10" x14ac:dyDescent="0.2">
      <c r="A19" s="47" t="s">
        <v>4</v>
      </c>
      <c r="B19" s="44" t="s">
        <v>36</v>
      </c>
      <c r="C19" s="44" t="s">
        <v>21</v>
      </c>
      <c r="D19" s="44" t="s">
        <v>41</v>
      </c>
      <c r="E19" s="45" t="s">
        <v>302</v>
      </c>
      <c r="F19" s="44"/>
      <c r="G19" s="71"/>
      <c r="H19" s="45" t="s">
        <v>18</v>
      </c>
      <c r="I19" s="66"/>
      <c r="J19" s="43"/>
    </row>
    <row r="20" spans="1:10" x14ac:dyDescent="0.2">
      <c r="A20" s="47" t="s">
        <v>8</v>
      </c>
      <c r="B20" s="44" t="s">
        <v>36</v>
      </c>
      <c r="C20" s="44" t="s">
        <v>307</v>
      </c>
      <c r="D20" s="44" t="s">
        <v>42</v>
      </c>
      <c r="E20" s="45" t="s">
        <v>302</v>
      </c>
      <c r="F20" s="44"/>
      <c r="G20" s="44"/>
      <c r="H20" s="45" t="s">
        <v>18</v>
      </c>
      <c r="I20" s="66"/>
      <c r="J20" s="43"/>
    </row>
    <row r="21" spans="1:10" x14ac:dyDescent="0.2">
      <c r="A21" s="47" t="s">
        <v>94</v>
      </c>
      <c r="B21" s="45" t="s">
        <v>96</v>
      </c>
      <c r="C21" s="44" t="s">
        <v>23</v>
      </c>
      <c r="D21" s="44"/>
      <c r="E21" s="45" t="s">
        <v>302</v>
      </c>
      <c r="F21" s="44"/>
      <c r="G21" s="44"/>
      <c r="H21" s="45" t="s">
        <v>95</v>
      </c>
      <c r="I21" s="66"/>
      <c r="J21" s="43"/>
    </row>
    <row r="22" spans="1:10" x14ac:dyDescent="0.2">
      <c r="A22" s="41" t="s">
        <v>5</v>
      </c>
      <c r="B22" s="44" t="s">
        <v>22</v>
      </c>
      <c r="C22" s="44" t="s">
        <v>23</v>
      </c>
      <c r="D22" s="44"/>
      <c r="E22" s="45" t="s">
        <v>303</v>
      </c>
      <c r="F22" s="44"/>
      <c r="G22" s="44"/>
      <c r="H22" s="45" t="s">
        <v>5</v>
      </c>
      <c r="I22" s="66"/>
      <c r="J22" s="43"/>
    </row>
    <row r="23" spans="1:10" s="43" customFormat="1" x14ac:dyDescent="0.2">
      <c r="A23" s="50" t="s">
        <v>339</v>
      </c>
      <c r="B23" s="61"/>
      <c r="C23" s="6"/>
      <c r="D23" s="6"/>
      <c r="E23" s="21"/>
      <c r="F23" s="6"/>
      <c r="G23" s="6"/>
      <c r="H23" s="6"/>
      <c r="I23" s="66"/>
      <c r="J23" s="73"/>
    </row>
    <row r="24" spans="1:10" x14ac:dyDescent="0.2">
      <c r="A24" s="47" t="s">
        <v>15</v>
      </c>
      <c r="B24" s="44" t="s">
        <v>32</v>
      </c>
      <c r="C24" s="44" t="s">
        <v>23</v>
      </c>
      <c r="D24" s="44" t="s">
        <v>27</v>
      </c>
      <c r="E24" s="45" t="s">
        <v>302</v>
      </c>
      <c r="F24" s="38"/>
      <c r="G24" s="38"/>
      <c r="H24" s="45" t="s">
        <v>155</v>
      </c>
      <c r="I24" s="66"/>
      <c r="J24" s="43"/>
    </row>
    <row r="25" spans="1:10" ht="25.5" x14ac:dyDescent="0.2">
      <c r="A25" s="47" t="s">
        <v>66</v>
      </c>
      <c r="B25" s="45" t="s">
        <v>67</v>
      </c>
      <c r="C25" s="44" t="s">
        <v>23</v>
      </c>
      <c r="D25" s="44"/>
      <c r="E25" s="45" t="s">
        <v>302</v>
      </c>
      <c r="F25" s="38"/>
      <c r="G25" s="38"/>
      <c r="H25" s="45"/>
      <c r="I25" s="66"/>
      <c r="J25" s="43"/>
    </row>
    <row r="26" spans="1:10" ht="51" x14ac:dyDescent="0.25">
      <c r="A26" s="59" t="s">
        <v>340</v>
      </c>
      <c r="B26" s="58"/>
      <c r="C26" s="53"/>
      <c r="D26" s="53"/>
      <c r="E26" s="53"/>
      <c r="F26" s="53"/>
      <c r="G26" s="53"/>
      <c r="H26" s="76" t="s">
        <v>353</v>
      </c>
    </row>
    <row r="27" spans="1:10" ht="25.5" x14ac:dyDescent="0.2">
      <c r="A27" s="47" t="s">
        <v>78</v>
      </c>
      <c r="B27" s="51" t="s">
        <v>55</v>
      </c>
      <c r="C27" s="44" t="s">
        <v>79</v>
      </c>
      <c r="D27" s="44" t="s">
        <v>80</v>
      </c>
      <c r="E27" s="45" t="s">
        <v>2</v>
      </c>
      <c r="F27" s="51" t="s">
        <v>91</v>
      </c>
      <c r="G27" s="44"/>
      <c r="H27" s="45" t="s">
        <v>185</v>
      </c>
    </row>
    <row r="28" spans="1:10" ht="38.25" x14ac:dyDescent="0.2">
      <c r="A28" s="47" t="s">
        <v>81</v>
      </c>
      <c r="B28" s="51" t="s">
        <v>55</v>
      </c>
      <c r="C28" s="51" t="s">
        <v>79</v>
      </c>
      <c r="D28" s="51" t="s">
        <v>80</v>
      </c>
      <c r="E28" s="52" t="s">
        <v>2</v>
      </c>
      <c r="F28" s="51" t="s">
        <v>91</v>
      </c>
      <c r="G28" s="51"/>
      <c r="H28" s="52" t="s">
        <v>254</v>
      </c>
    </row>
    <row r="29" spans="1:10" ht="38.25" x14ac:dyDescent="0.2">
      <c r="A29" s="47" t="s">
        <v>82</v>
      </c>
      <c r="B29" s="51" t="s">
        <v>55</v>
      </c>
      <c r="C29" s="51" t="s">
        <v>79</v>
      </c>
      <c r="D29" s="51" t="s">
        <v>80</v>
      </c>
      <c r="E29" s="52" t="s">
        <v>2</v>
      </c>
      <c r="F29" s="51" t="s">
        <v>91</v>
      </c>
      <c r="G29" s="51"/>
      <c r="H29" s="45" t="s">
        <v>256</v>
      </c>
    </row>
    <row r="30" spans="1:10" x14ac:dyDescent="0.2">
      <c r="A30" s="47" t="s">
        <v>9</v>
      </c>
      <c r="B30" s="51" t="s">
        <v>36</v>
      </c>
      <c r="C30" s="44" t="s">
        <v>58</v>
      </c>
      <c r="D30" s="44" t="s">
        <v>45</v>
      </c>
      <c r="E30" s="45" t="s">
        <v>2</v>
      </c>
      <c r="F30" s="51" t="s">
        <v>91</v>
      </c>
      <c r="G30" s="44"/>
      <c r="H30" s="52" t="s">
        <v>322</v>
      </c>
    </row>
    <row r="31" spans="1:10" x14ac:dyDescent="0.2">
      <c r="A31" s="47" t="s">
        <v>10</v>
      </c>
      <c r="B31" s="51" t="s">
        <v>36</v>
      </c>
      <c r="C31" s="44" t="s">
        <v>59</v>
      </c>
      <c r="D31" s="44" t="s">
        <v>35</v>
      </c>
      <c r="E31" s="45" t="s">
        <v>2</v>
      </c>
      <c r="F31" s="51" t="s">
        <v>91</v>
      </c>
      <c r="G31" s="44"/>
      <c r="H31" s="52" t="s">
        <v>322</v>
      </c>
    </row>
    <row r="32" spans="1:10" x14ac:dyDescent="0.2">
      <c r="A32" s="47" t="s">
        <v>11</v>
      </c>
      <c r="B32" s="51" t="s">
        <v>60</v>
      </c>
      <c r="C32" s="44" t="s">
        <v>61</v>
      </c>
      <c r="D32" s="44" t="s">
        <v>62</v>
      </c>
      <c r="E32" s="45" t="s">
        <v>2</v>
      </c>
      <c r="F32" s="51" t="s">
        <v>91</v>
      </c>
      <c r="G32" s="44"/>
      <c r="H32" s="52" t="s">
        <v>322</v>
      </c>
    </row>
    <row r="33" spans="1:9" x14ac:dyDescent="0.2">
      <c r="A33" s="47" t="s">
        <v>57</v>
      </c>
      <c r="B33" s="51" t="s">
        <v>55</v>
      </c>
      <c r="C33" s="44" t="s">
        <v>51</v>
      </c>
      <c r="D33" s="44" t="s">
        <v>47</v>
      </c>
      <c r="E33" s="45" t="s">
        <v>2</v>
      </c>
      <c r="F33" s="51" t="s">
        <v>91</v>
      </c>
      <c r="G33" s="44"/>
      <c r="H33" s="52" t="s">
        <v>322</v>
      </c>
    </row>
    <row r="34" spans="1:9" x14ac:dyDescent="0.2">
      <c r="A34" s="47" t="s">
        <v>7</v>
      </c>
      <c r="B34" s="51" t="s">
        <v>36</v>
      </c>
      <c r="C34" s="44" t="s">
        <v>63</v>
      </c>
      <c r="D34" s="44" t="s">
        <v>64</v>
      </c>
      <c r="E34" s="45" t="s">
        <v>2</v>
      </c>
      <c r="F34" s="51" t="s">
        <v>91</v>
      </c>
      <c r="G34" s="44"/>
      <c r="H34" s="52" t="s">
        <v>322</v>
      </c>
    </row>
    <row r="35" spans="1:9" ht="25.5" x14ac:dyDescent="0.2">
      <c r="A35" s="47" t="s">
        <v>187</v>
      </c>
      <c r="B35" s="51" t="s">
        <v>36</v>
      </c>
      <c r="C35" s="44" t="s">
        <v>58</v>
      </c>
      <c r="D35" s="44" t="s">
        <v>45</v>
      </c>
      <c r="E35" s="45" t="s">
        <v>2</v>
      </c>
      <c r="F35" s="51" t="s">
        <v>91</v>
      </c>
      <c r="G35" s="44"/>
      <c r="H35" s="45" t="s">
        <v>190</v>
      </c>
    </row>
    <row r="36" spans="1:9" s="43" customFormat="1" ht="38.25" x14ac:dyDescent="0.2">
      <c r="A36" s="47" t="s">
        <v>323</v>
      </c>
      <c r="B36" s="51" t="s">
        <v>55</v>
      </c>
      <c r="C36" s="44" t="s">
        <v>56</v>
      </c>
      <c r="D36" s="44" t="s">
        <v>35</v>
      </c>
      <c r="E36" s="45" t="s">
        <v>302</v>
      </c>
      <c r="F36" s="44" t="s">
        <v>91</v>
      </c>
      <c r="G36" s="44"/>
      <c r="H36" s="52" t="s">
        <v>338</v>
      </c>
      <c r="I36" s="66"/>
    </row>
    <row r="37" spans="1:9" s="43" customFormat="1" ht="165.75" x14ac:dyDescent="0.2">
      <c r="A37" s="47" t="s">
        <v>324</v>
      </c>
      <c r="B37" s="51" t="s">
        <v>55</v>
      </c>
      <c r="C37" s="44" t="s">
        <v>56</v>
      </c>
      <c r="D37" s="44" t="s">
        <v>35</v>
      </c>
      <c r="E37" s="45" t="s">
        <v>351</v>
      </c>
      <c r="F37" s="44" t="s">
        <v>91</v>
      </c>
      <c r="G37" s="74"/>
      <c r="H37" s="85" t="s">
        <v>354</v>
      </c>
      <c r="I37" s="66"/>
    </row>
    <row r="38" spans="1:9" s="43" customFormat="1" ht="229.5" x14ac:dyDescent="0.2">
      <c r="A38" s="41" t="s">
        <v>352</v>
      </c>
      <c r="B38" s="51" t="s">
        <v>55</v>
      </c>
      <c r="C38" s="44" t="s">
        <v>56</v>
      </c>
      <c r="D38" s="44" t="s">
        <v>35</v>
      </c>
      <c r="E38" s="45" t="s">
        <v>303</v>
      </c>
      <c r="F38" s="44" t="s">
        <v>91</v>
      </c>
      <c r="G38" s="74"/>
      <c r="H38" s="85" t="s">
        <v>355</v>
      </c>
      <c r="I38" s="66"/>
    </row>
    <row r="39" spans="1:9" x14ac:dyDescent="0.2">
      <c r="A39" s="47" t="s">
        <v>76</v>
      </c>
      <c r="B39" s="51" t="s">
        <v>55</v>
      </c>
      <c r="C39" s="44" t="s">
        <v>56</v>
      </c>
      <c r="D39" s="44" t="s">
        <v>35</v>
      </c>
      <c r="E39" s="45" t="s">
        <v>2</v>
      </c>
      <c r="F39" s="44" t="s">
        <v>91</v>
      </c>
      <c r="G39" s="44"/>
      <c r="H39" s="52" t="s">
        <v>253</v>
      </c>
    </row>
    <row r="40" spans="1:9" x14ac:dyDescent="0.2">
      <c r="A40" s="41" t="s">
        <v>77</v>
      </c>
      <c r="B40" s="51" t="s">
        <v>55</v>
      </c>
      <c r="C40" s="51" t="s">
        <v>75</v>
      </c>
      <c r="D40" s="51" t="s">
        <v>35</v>
      </c>
      <c r="E40" s="52" t="s">
        <v>6</v>
      </c>
      <c r="F40" s="51" t="s">
        <v>91</v>
      </c>
      <c r="G40" s="51"/>
      <c r="H40" s="52" t="s">
        <v>253</v>
      </c>
    </row>
    <row r="41" spans="1:9" ht="38.25" x14ac:dyDescent="0.2">
      <c r="A41" s="47" t="s">
        <v>128</v>
      </c>
      <c r="B41" s="51" t="s">
        <v>55</v>
      </c>
      <c r="C41" s="44" t="s">
        <v>23</v>
      </c>
      <c r="D41" s="44" t="s">
        <v>35</v>
      </c>
      <c r="E41" s="45" t="s">
        <v>2</v>
      </c>
      <c r="F41" s="44" t="s">
        <v>91</v>
      </c>
      <c r="G41" s="44"/>
      <c r="H41" s="45" t="s">
        <v>325</v>
      </c>
    </row>
    <row r="42" spans="1:9" ht="63" customHeight="1" x14ac:dyDescent="0.2">
      <c r="A42" s="41" t="s">
        <v>193</v>
      </c>
      <c r="B42" s="51" t="s">
        <v>55</v>
      </c>
      <c r="C42" s="44" t="s">
        <v>51</v>
      </c>
      <c r="D42" s="46" t="s">
        <v>47</v>
      </c>
      <c r="E42" s="45" t="s">
        <v>6</v>
      </c>
      <c r="F42" s="44" t="s">
        <v>91</v>
      </c>
      <c r="G42" s="44"/>
      <c r="H42" s="45" t="s">
        <v>293</v>
      </c>
    </row>
    <row r="43" spans="1:9" x14ac:dyDescent="0.2">
      <c r="A43" s="47" t="s">
        <v>188</v>
      </c>
      <c r="B43" s="51" t="s">
        <v>55</v>
      </c>
      <c r="C43" s="44" t="s">
        <v>61</v>
      </c>
      <c r="D43" s="51" t="s">
        <v>39</v>
      </c>
      <c r="E43" s="45" t="s">
        <v>2</v>
      </c>
      <c r="F43" s="51" t="s">
        <v>91</v>
      </c>
      <c r="G43" s="44"/>
      <c r="H43" s="45" t="s">
        <v>123</v>
      </c>
    </row>
    <row r="44" spans="1:9" x14ac:dyDescent="0.2">
      <c r="A44" s="47" t="s">
        <v>153</v>
      </c>
      <c r="B44" s="51" t="s">
        <v>55</v>
      </c>
      <c r="C44" s="44" t="s">
        <v>61</v>
      </c>
      <c r="D44" s="44" t="s">
        <v>62</v>
      </c>
      <c r="E44" s="45" t="s">
        <v>2</v>
      </c>
      <c r="F44" s="51" t="s">
        <v>91</v>
      </c>
      <c r="G44" s="44"/>
      <c r="H44" s="45" t="s">
        <v>123</v>
      </c>
    </row>
    <row r="45" spans="1:9" ht="25.5" x14ac:dyDescent="0.2">
      <c r="A45" s="40" t="s">
        <v>222</v>
      </c>
      <c r="B45" s="51" t="s">
        <v>55</v>
      </c>
      <c r="C45" s="44" t="s">
        <v>51</v>
      </c>
      <c r="D45" s="44" t="s">
        <v>35</v>
      </c>
      <c r="E45" s="45" t="s">
        <v>2</v>
      </c>
      <c r="F45" s="51" t="s">
        <v>91</v>
      </c>
      <c r="G45" s="44"/>
      <c r="H45" s="45" t="s">
        <v>123</v>
      </c>
    </row>
    <row r="46" spans="1:9" x14ac:dyDescent="0.2">
      <c r="A46" s="41" t="s">
        <v>12</v>
      </c>
      <c r="B46" s="51" t="s">
        <v>34</v>
      </c>
      <c r="C46" s="44" t="s">
        <v>23</v>
      </c>
      <c r="D46" s="44" t="s">
        <v>35</v>
      </c>
      <c r="E46" s="45" t="s">
        <v>6</v>
      </c>
      <c r="F46" s="51" t="s">
        <v>91</v>
      </c>
      <c r="G46" s="44"/>
      <c r="H46" s="45" t="s">
        <v>123</v>
      </c>
    </row>
    <row r="47" spans="1:9" x14ac:dyDescent="0.2">
      <c r="A47" s="14" t="s">
        <v>68</v>
      </c>
      <c r="B47" s="15"/>
      <c r="C47" s="15"/>
      <c r="D47" s="15"/>
      <c r="E47" s="27"/>
      <c r="F47" s="15"/>
      <c r="G47" s="15"/>
      <c r="H47" s="15"/>
    </row>
  </sheetData>
  <customSheetViews>
    <customSheetView guid="{FAD50223-9252-4E09-9057-1DD494515387}" topLeftCell="A19">
      <selection activeCell="H28" sqref="H28:H32"/>
      <pageMargins left="0.7" right="0.7" top="0.75" bottom="0.75" header="0.3" footer="0.3"/>
    </customSheetView>
  </customSheetView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7" sqref="A7:D7"/>
    </sheetView>
  </sheetViews>
  <sheetFormatPr defaultColWidth="8.85546875" defaultRowHeight="12.75" x14ac:dyDescent="0.2"/>
  <cols>
    <col min="1" max="1" width="47.85546875" bestFit="1" customWidth="1"/>
    <col min="2" max="2" width="38.28515625" bestFit="1" customWidth="1"/>
    <col min="3" max="3" width="23.140625" bestFit="1" customWidth="1"/>
    <col min="4" max="4" width="9.7109375" bestFit="1" customWidth="1"/>
    <col min="5" max="5" width="8.28515625" bestFit="1" customWidth="1"/>
    <col min="6" max="6" width="6.7109375" bestFit="1" customWidth="1"/>
    <col min="7" max="7" width="23.28515625" customWidth="1"/>
    <col min="8" max="8" width="72.28515625" bestFit="1" customWidth="1"/>
  </cols>
  <sheetData>
    <row r="1" spans="1:8" s="43" customFormat="1" ht="63" customHeight="1" x14ac:dyDescent="0.2">
      <c r="A1" s="12"/>
      <c r="B1" s="13"/>
      <c r="C1" s="13"/>
      <c r="D1" s="17"/>
      <c r="E1" s="24"/>
      <c r="F1" s="13"/>
      <c r="G1" s="13"/>
      <c r="H1" s="13"/>
    </row>
    <row r="2" spans="1:8" x14ac:dyDescent="0.2">
      <c r="A2" s="4"/>
      <c r="B2" s="5"/>
      <c r="C2" s="5"/>
      <c r="D2" s="5"/>
      <c r="E2" s="25"/>
      <c r="F2" s="5"/>
      <c r="G2" s="5"/>
      <c r="H2" s="5"/>
    </row>
    <row r="3" spans="1:8" ht="15.75" x14ac:dyDescent="0.25">
      <c r="A3" s="2" t="s">
        <v>244</v>
      </c>
      <c r="B3" s="3"/>
      <c r="C3" s="3"/>
      <c r="D3" s="3"/>
      <c r="E3" s="26"/>
      <c r="F3" s="3"/>
      <c r="G3" s="3"/>
      <c r="H3" s="96" t="s">
        <v>350</v>
      </c>
    </row>
    <row r="4" spans="1:8" ht="25.5" x14ac:dyDescent="0.2">
      <c r="A4" s="16" t="s">
        <v>103</v>
      </c>
      <c r="B4" s="20" t="s">
        <v>19</v>
      </c>
      <c r="C4" s="20" t="s">
        <v>20</v>
      </c>
      <c r="D4" s="20" t="s">
        <v>26</v>
      </c>
      <c r="E4" s="20" t="s">
        <v>2</v>
      </c>
      <c r="F4" s="20" t="s">
        <v>0</v>
      </c>
      <c r="G4" s="20" t="s">
        <v>294</v>
      </c>
      <c r="H4" s="20" t="s">
        <v>17</v>
      </c>
    </row>
    <row r="5" spans="1:8" ht="102" customHeight="1" x14ac:dyDescent="0.2">
      <c r="A5" s="34" t="s">
        <v>99</v>
      </c>
      <c r="B5" s="39" t="s">
        <v>301</v>
      </c>
      <c r="C5" s="36"/>
      <c r="D5" s="36"/>
      <c r="E5" s="35"/>
      <c r="F5" s="37"/>
      <c r="G5" s="37"/>
      <c r="H5" s="35"/>
    </row>
    <row r="6" spans="1:8" x14ac:dyDescent="0.2">
      <c r="A6" s="34" t="s">
        <v>308</v>
      </c>
      <c r="B6" s="39"/>
      <c r="C6" s="6"/>
      <c r="D6" s="6"/>
      <c r="E6" s="21"/>
      <c r="F6" s="7"/>
      <c r="G6" s="7"/>
      <c r="H6" s="35"/>
    </row>
    <row r="7" spans="1:8" ht="38.25" x14ac:dyDescent="0.2">
      <c r="A7" s="47" t="s">
        <v>118</v>
      </c>
      <c r="B7" s="52" t="s">
        <v>87</v>
      </c>
      <c r="C7" s="44" t="s">
        <v>23</v>
      </c>
      <c r="D7" s="44"/>
      <c r="E7" s="45" t="s">
        <v>302</v>
      </c>
      <c r="F7" s="44"/>
      <c r="G7" s="44"/>
      <c r="H7" s="45" t="s">
        <v>326</v>
      </c>
    </row>
    <row r="8" spans="1:8" x14ac:dyDescent="0.2">
      <c r="A8" s="34" t="s">
        <v>309</v>
      </c>
      <c r="B8" s="39"/>
      <c r="C8" s="6"/>
      <c r="D8" s="6"/>
      <c r="E8" s="21"/>
      <c r="F8" s="7"/>
      <c r="G8" s="7"/>
      <c r="H8" s="35"/>
    </row>
    <row r="9" spans="1:8" x14ac:dyDescent="0.2">
      <c r="A9" s="47" t="s">
        <v>104</v>
      </c>
      <c r="B9" s="52" t="s">
        <v>344</v>
      </c>
      <c r="C9" s="44" t="s">
        <v>23</v>
      </c>
      <c r="D9" s="44"/>
      <c r="E9" s="45" t="s">
        <v>302</v>
      </c>
      <c r="F9" s="44"/>
      <c r="G9" s="44"/>
      <c r="H9" s="45" t="s">
        <v>195</v>
      </c>
    </row>
    <row r="10" spans="1:8" x14ac:dyDescent="0.2">
      <c r="A10" s="47" t="s">
        <v>115</v>
      </c>
      <c r="B10" s="51" t="s">
        <v>36</v>
      </c>
      <c r="C10" s="51" t="s">
        <v>21</v>
      </c>
      <c r="D10" s="51" t="s">
        <v>40</v>
      </c>
      <c r="E10" s="45" t="s">
        <v>302</v>
      </c>
      <c r="F10" s="51"/>
      <c r="G10" s="51"/>
      <c r="H10" s="52" t="s">
        <v>156</v>
      </c>
    </row>
    <row r="11" spans="1:8" x14ac:dyDescent="0.2">
      <c r="A11" s="47" t="s">
        <v>116</v>
      </c>
      <c r="B11" s="51" t="s">
        <v>36</v>
      </c>
      <c r="C11" s="51" t="s">
        <v>21</v>
      </c>
      <c r="D11" s="51" t="s">
        <v>41</v>
      </c>
      <c r="E11" s="45" t="s">
        <v>302</v>
      </c>
      <c r="F11" s="51"/>
      <c r="G11" s="51"/>
      <c r="H11" s="52" t="s">
        <v>156</v>
      </c>
    </row>
    <row r="12" spans="1:8" x14ac:dyDescent="0.2">
      <c r="A12" s="47" t="s">
        <v>124</v>
      </c>
      <c r="B12" s="51" t="s">
        <v>36</v>
      </c>
      <c r="C12" s="51" t="s">
        <v>125</v>
      </c>
      <c r="D12" s="44" t="s">
        <v>42</v>
      </c>
      <c r="E12" s="45" t="s">
        <v>302</v>
      </c>
      <c r="F12" s="51"/>
      <c r="G12" s="51"/>
      <c r="H12" s="52" t="s">
        <v>156</v>
      </c>
    </row>
    <row r="13" spans="1:8" x14ac:dyDescent="0.2">
      <c r="A13" s="47" t="s">
        <v>154</v>
      </c>
      <c r="B13" s="51" t="s">
        <v>33</v>
      </c>
      <c r="C13" s="51" t="s">
        <v>23</v>
      </c>
      <c r="D13" s="51" t="s">
        <v>27</v>
      </c>
      <c r="E13" s="45" t="s">
        <v>302</v>
      </c>
      <c r="F13" s="51"/>
      <c r="G13" s="51"/>
      <c r="H13" s="52" t="s">
        <v>196</v>
      </c>
    </row>
    <row r="14" spans="1:8" x14ac:dyDescent="0.2">
      <c r="A14" s="47" t="s">
        <v>105</v>
      </c>
      <c r="B14" s="52" t="s">
        <v>87</v>
      </c>
      <c r="C14" s="44" t="s">
        <v>23</v>
      </c>
      <c r="D14" s="44"/>
      <c r="E14" s="45" t="s">
        <v>302</v>
      </c>
      <c r="F14" s="44"/>
      <c r="G14" s="44"/>
      <c r="H14" s="45" t="s">
        <v>198</v>
      </c>
    </row>
    <row r="15" spans="1:8" x14ac:dyDescent="0.2">
      <c r="A15" s="47" t="s">
        <v>106</v>
      </c>
      <c r="B15" s="52" t="s">
        <v>87</v>
      </c>
      <c r="C15" s="44" t="s">
        <v>23</v>
      </c>
      <c r="D15" s="44"/>
      <c r="E15" s="45" t="s">
        <v>302</v>
      </c>
      <c r="F15" s="44"/>
      <c r="G15" s="44"/>
      <c r="H15" s="45" t="s">
        <v>199</v>
      </c>
    </row>
    <row r="16" spans="1:8" ht="38.25" x14ac:dyDescent="0.2">
      <c r="A16" s="47" t="s">
        <v>132</v>
      </c>
      <c r="B16" s="52" t="s">
        <v>108</v>
      </c>
      <c r="C16" s="44" t="s">
        <v>23</v>
      </c>
      <c r="D16" s="44"/>
      <c r="E16" s="45" t="s">
        <v>302</v>
      </c>
      <c r="F16" s="44"/>
      <c r="G16" s="44"/>
      <c r="H16" s="45" t="s">
        <v>278</v>
      </c>
    </row>
    <row r="17" spans="1:8" ht="39.75" x14ac:dyDescent="0.2">
      <c r="A17" s="47" t="s">
        <v>129</v>
      </c>
      <c r="B17" s="52" t="s">
        <v>36</v>
      </c>
      <c r="C17" s="44" t="s">
        <v>159</v>
      </c>
      <c r="D17" s="44"/>
      <c r="E17" s="45" t="s">
        <v>302</v>
      </c>
      <c r="F17" s="44"/>
      <c r="G17" s="44"/>
      <c r="H17" s="45" t="s">
        <v>277</v>
      </c>
    </row>
    <row r="18" spans="1:8" ht="25.5" x14ac:dyDescent="0.2">
      <c r="A18" s="47" t="s">
        <v>299</v>
      </c>
      <c r="B18" s="91" t="s">
        <v>36</v>
      </c>
      <c r="C18" s="91" t="s">
        <v>56</v>
      </c>
      <c r="D18" s="69"/>
      <c r="E18" s="45" t="s">
        <v>302</v>
      </c>
      <c r="F18" s="69"/>
      <c r="G18" s="69"/>
      <c r="H18" s="52" t="s">
        <v>335</v>
      </c>
    </row>
    <row r="19" spans="1:8" ht="14.25" x14ac:dyDescent="0.2">
      <c r="A19" s="47" t="s">
        <v>200</v>
      </c>
      <c r="B19" s="92" t="s">
        <v>33</v>
      </c>
      <c r="C19" s="92" t="s">
        <v>349</v>
      </c>
      <c r="D19" s="51" t="s">
        <v>27</v>
      </c>
      <c r="E19" s="45" t="s">
        <v>302</v>
      </c>
      <c r="F19" s="51"/>
      <c r="G19" s="51"/>
      <c r="H19" s="52" t="s">
        <v>201</v>
      </c>
    </row>
    <row r="20" spans="1:8" x14ac:dyDescent="0.2">
      <c r="A20" s="41" t="s">
        <v>120</v>
      </c>
      <c r="B20" s="92" t="s">
        <v>30</v>
      </c>
      <c r="C20" s="92" t="s">
        <v>31</v>
      </c>
      <c r="D20" s="51" t="s">
        <v>45</v>
      </c>
      <c r="E20" s="52" t="s">
        <v>303</v>
      </c>
      <c r="F20" s="51"/>
      <c r="G20" s="51"/>
      <c r="H20" s="52" t="s">
        <v>203</v>
      </c>
    </row>
    <row r="21" spans="1:8" x14ac:dyDescent="0.2">
      <c r="A21" s="41"/>
      <c r="B21" s="92"/>
      <c r="C21" s="92" t="s">
        <v>28</v>
      </c>
      <c r="D21" s="51" t="s">
        <v>43</v>
      </c>
      <c r="E21" s="52" t="s">
        <v>303</v>
      </c>
      <c r="F21" s="51"/>
      <c r="G21" s="51"/>
      <c r="H21" s="52" t="s">
        <v>37</v>
      </c>
    </row>
    <row r="22" spans="1:8" x14ac:dyDescent="0.2">
      <c r="A22" s="41" t="s">
        <v>133</v>
      </c>
      <c r="B22" s="92" t="s">
        <v>24</v>
      </c>
      <c r="C22" s="92" t="s">
        <v>29</v>
      </c>
      <c r="D22" s="29" t="s">
        <v>44</v>
      </c>
      <c r="E22" s="52" t="s">
        <v>303</v>
      </c>
      <c r="F22" s="51"/>
      <c r="G22" s="51"/>
      <c r="H22" s="52" t="s">
        <v>25</v>
      </c>
    </row>
    <row r="23" spans="1:8" x14ac:dyDescent="0.2">
      <c r="A23" s="47"/>
      <c r="B23" s="92"/>
      <c r="C23" s="92" t="s">
        <v>28</v>
      </c>
      <c r="D23" s="51" t="s">
        <v>43</v>
      </c>
      <c r="E23" s="52" t="s">
        <v>303</v>
      </c>
      <c r="F23" s="51"/>
      <c r="G23" s="51"/>
      <c r="H23" s="52" t="s">
        <v>37</v>
      </c>
    </row>
    <row r="24" spans="1:8" x14ac:dyDescent="0.2">
      <c r="A24" s="41" t="s">
        <v>134</v>
      </c>
      <c r="B24" s="92" t="s">
        <v>48</v>
      </c>
      <c r="C24" s="92" t="s">
        <v>49</v>
      </c>
      <c r="D24" s="51" t="s">
        <v>35</v>
      </c>
      <c r="E24" s="52" t="s">
        <v>303</v>
      </c>
      <c r="F24" s="51"/>
      <c r="G24" s="51"/>
      <c r="H24" s="52" t="s">
        <v>205</v>
      </c>
    </row>
    <row r="25" spans="1:8" x14ac:dyDescent="0.2">
      <c r="A25" s="41"/>
      <c r="B25" s="92"/>
      <c r="C25" s="92" t="s">
        <v>50</v>
      </c>
      <c r="D25" s="51" t="s">
        <v>51</v>
      </c>
      <c r="E25" s="52" t="s">
        <v>303</v>
      </c>
      <c r="F25" s="51"/>
      <c r="G25" s="51"/>
      <c r="H25" s="52"/>
    </row>
    <row r="26" spans="1:8" x14ac:dyDescent="0.2">
      <c r="A26" s="41" t="s">
        <v>135</v>
      </c>
      <c r="B26" s="92" t="s">
        <v>33</v>
      </c>
      <c r="C26" s="92" t="s">
        <v>46</v>
      </c>
      <c r="D26" s="51" t="s">
        <v>47</v>
      </c>
      <c r="E26" s="52" t="s">
        <v>303</v>
      </c>
      <c r="F26" s="51"/>
      <c r="G26" s="51"/>
      <c r="H26" s="52" t="s">
        <v>239</v>
      </c>
    </row>
    <row r="27" spans="1:8" x14ac:dyDescent="0.2">
      <c r="A27" s="47" t="s">
        <v>154</v>
      </c>
      <c r="B27" s="92" t="s">
        <v>33</v>
      </c>
      <c r="C27" s="92" t="s">
        <v>23</v>
      </c>
      <c r="D27" s="51" t="s">
        <v>27</v>
      </c>
      <c r="E27" s="52" t="s">
        <v>302</v>
      </c>
      <c r="F27" s="51"/>
      <c r="G27" s="51"/>
      <c r="H27" s="52" t="s">
        <v>223</v>
      </c>
    </row>
    <row r="28" spans="1:8" x14ac:dyDescent="0.2">
      <c r="A28" s="47" t="s">
        <v>14</v>
      </c>
      <c r="B28" s="92" t="s">
        <v>119</v>
      </c>
      <c r="C28" s="92" t="s">
        <v>23</v>
      </c>
      <c r="D28" s="51" t="s">
        <v>27</v>
      </c>
      <c r="E28" s="52" t="s">
        <v>302</v>
      </c>
      <c r="F28" s="51"/>
      <c r="G28" s="51"/>
      <c r="H28" s="52" t="s">
        <v>209</v>
      </c>
    </row>
    <row r="29" spans="1:8" x14ac:dyDescent="0.2">
      <c r="A29" s="47" t="s">
        <v>130</v>
      </c>
      <c r="B29" s="92" t="s">
        <v>87</v>
      </c>
      <c r="C29" s="92"/>
      <c r="D29" s="51"/>
      <c r="E29" s="52" t="s">
        <v>302</v>
      </c>
      <c r="F29" s="51"/>
      <c r="G29" s="51"/>
      <c r="H29" s="52" t="s">
        <v>210</v>
      </c>
    </row>
    <row r="30" spans="1:8" x14ac:dyDescent="0.2">
      <c r="A30" s="47" t="s">
        <v>131</v>
      </c>
      <c r="B30" s="92" t="s">
        <v>87</v>
      </c>
      <c r="C30" s="92"/>
      <c r="D30" s="51"/>
      <c r="E30" s="52" t="s">
        <v>302</v>
      </c>
      <c r="F30" s="51"/>
      <c r="G30" s="51"/>
      <c r="H30" s="45" t="s">
        <v>211</v>
      </c>
    </row>
    <row r="31" spans="1:8" x14ac:dyDescent="0.2">
      <c r="A31" s="47" t="s">
        <v>109</v>
      </c>
      <c r="B31" s="92" t="s">
        <v>55</v>
      </c>
      <c r="C31" s="91" t="s">
        <v>107</v>
      </c>
      <c r="D31" s="44" t="s">
        <v>27</v>
      </c>
      <c r="E31" s="52" t="s">
        <v>302</v>
      </c>
      <c r="F31" s="44"/>
      <c r="G31" s="44"/>
      <c r="H31" s="45" t="s">
        <v>212</v>
      </c>
    </row>
    <row r="32" spans="1:8" ht="25.5" x14ac:dyDescent="0.2">
      <c r="A32" s="47" t="s">
        <v>297</v>
      </c>
      <c r="B32" s="91" t="s">
        <v>36</v>
      </c>
      <c r="C32" s="91" t="s">
        <v>56</v>
      </c>
      <c r="D32" s="69"/>
      <c r="E32" s="52" t="s">
        <v>302</v>
      </c>
      <c r="F32" s="69"/>
      <c r="G32" s="69"/>
      <c r="H32" s="52" t="s">
        <v>336</v>
      </c>
    </row>
    <row r="33" spans="1:8" x14ac:dyDescent="0.2">
      <c r="A33" s="47" t="s">
        <v>110</v>
      </c>
      <c r="B33" s="92" t="s">
        <v>55</v>
      </c>
      <c r="C33" s="91" t="s">
        <v>88</v>
      </c>
      <c r="D33" s="44" t="s">
        <v>27</v>
      </c>
      <c r="E33" s="52" t="s">
        <v>302</v>
      </c>
      <c r="F33" s="44"/>
      <c r="G33" s="44"/>
      <c r="H33" s="45" t="s">
        <v>213</v>
      </c>
    </row>
    <row r="34" spans="1:8" ht="25.5" x14ac:dyDescent="0.2">
      <c r="A34" s="47" t="s">
        <v>298</v>
      </c>
      <c r="B34" s="91" t="s">
        <v>36</v>
      </c>
      <c r="C34" s="91" t="s">
        <v>56</v>
      </c>
      <c r="D34" s="69"/>
      <c r="E34" s="52" t="s">
        <v>302</v>
      </c>
      <c r="F34" s="69"/>
      <c r="G34" s="69"/>
      <c r="H34" s="52" t="s">
        <v>337</v>
      </c>
    </row>
    <row r="35" spans="1:8" x14ac:dyDescent="0.2">
      <c r="A35" s="47" t="s">
        <v>111</v>
      </c>
      <c r="B35" s="93" t="s">
        <v>112</v>
      </c>
      <c r="C35" s="94" t="s">
        <v>121</v>
      </c>
      <c r="D35" s="22"/>
      <c r="E35" s="52" t="s">
        <v>302</v>
      </c>
      <c r="F35" s="22"/>
      <c r="G35" s="22"/>
      <c r="H35" s="42" t="s">
        <v>214</v>
      </c>
    </row>
    <row r="36" spans="1:8" x14ac:dyDescent="0.2">
      <c r="A36" s="47"/>
      <c r="B36" s="93"/>
      <c r="C36" s="94" t="s">
        <v>122</v>
      </c>
      <c r="D36" s="22"/>
      <c r="E36" s="52"/>
      <c r="F36" s="22"/>
      <c r="G36" s="22"/>
      <c r="H36" s="42"/>
    </row>
    <row r="37" spans="1:8" x14ac:dyDescent="0.2">
      <c r="A37" s="47" t="s">
        <v>13</v>
      </c>
      <c r="B37" s="92" t="s">
        <v>52</v>
      </c>
      <c r="C37" s="91" t="s">
        <v>53</v>
      </c>
      <c r="D37" s="44" t="s">
        <v>35</v>
      </c>
      <c r="E37" s="52" t="s">
        <v>302</v>
      </c>
      <c r="F37" s="44"/>
      <c r="G37" s="44"/>
      <c r="H37" s="45" t="s">
        <v>215</v>
      </c>
    </row>
    <row r="38" spans="1:8" x14ac:dyDescent="0.2">
      <c r="A38" s="47"/>
      <c r="B38" s="93"/>
      <c r="C38" s="91" t="s">
        <v>54</v>
      </c>
      <c r="D38" s="44" t="s">
        <v>47</v>
      </c>
      <c r="E38" s="52"/>
      <c r="F38" s="44"/>
      <c r="G38" s="44"/>
      <c r="H38" s="45"/>
    </row>
    <row r="39" spans="1:8" x14ac:dyDescent="0.2">
      <c r="A39" s="47" t="s">
        <v>216</v>
      </c>
      <c r="B39" s="92" t="s">
        <v>33</v>
      </c>
      <c r="C39" s="92" t="s">
        <v>23</v>
      </c>
      <c r="D39" s="51" t="s">
        <v>27</v>
      </c>
      <c r="E39" s="52" t="s">
        <v>302</v>
      </c>
      <c r="F39" s="51"/>
      <c r="G39" s="51"/>
      <c r="H39" s="52" t="s">
        <v>218</v>
      </c>
    </row>
    <row r="40" spans="1:8" x14ac:dyDescent="0.2">
      <c r="A40" s="47" t="s">
        <v>217</v>
      </c>
      <c r="B40" s="92" t="s">
        <v>33</v>
      </c>
      <c r="C40" s="92" t="s">
        <v>23</v>
      </c>
      <c r="D40" s="51" t="s">
        <v>27</v>
      </c>
      <c r="E40" s="52" t="s">
        <v>302</v>
      </c>
      <c r="F40" s="51"/>
      <c r="G40" s="51"/>
      <c r="H40" s="52" t="s">
        <v>219</v>
      </c>
    </row>
    <row r="41" spans="1:8" x14ac:dyDescent="0.2">
      <c r="A41" s="47" t="s">
        <v>197</v>
      </c>
      <c r="B41" s="92" t="s">
        <v>33</v>
      </c>
      <c r="C41" s="92" t="s">
        <v>23</v>
      </c>
      <c r="D41" s="51" t="s">
        <v>27</v>
      </c>
      <c r="E41" s="52" t="s">
        <v>302</v>
      </c>
      <c r="F41" s="51"/>
      <c r="G41" s="51"/>
      <c r="H41" s="52" t="s">
        <v>206</v>
      </c>
    </row>
    <row r="42" spans="1:8" x14ac:dyDescent="0.2">
      <c r="A42" s="47" t="s">
        <v>164</v>
      </c>
      <c r="B42" s="93" t="s">
        <v>87</v>
      </c>
      <c r="C42" s="91" t="s">
        <v>23</v>
      </c>
      <c r="D42" s="44"/>
      <c r="E42" s="52" t="s">
        <v>302</v>
      </c>
      <c r="F42" s="44"/>
      <c r="G42" s="44"/>
      <c r="H42" s="45" t="s">
        <v>165</v>
      </c>
    </row>
    <row r="43" spans="1:8" x14ac:dyDescent="0.2">
      <c r="A43" s="47" t="s">
        <v>166</v>
      </c>
      <c r="B43" s="93" t="s">
        <v>87</v>
      </c>
      <c r="C43" s="91" t="s">
        <v>23</v>
      </c>
      <c r="D43" s="44"/>
      <c r="E43" s="52" t="s">
        <v>302</v>
      </c>
      <c r="F43" s="44"/>
      <c r="G43" s="44"/>
      <c r="H43" s="45" t="s">
        <v>167</v>
      </c>
    </row>
    <row r="44" spans="1:8" ht="25.5" x14ac:dyDescent="0.2">
      <c r="A44" s="47" t="s">
        <v>168</v>
      </c>
      <c r="B44" s="93" t="s">
        <v>169</v>
      </c>
      <c r="C44" s="92" t="s">
        <v>23</v>
      </c>
      <c r="D44" s="51"/>
      <c r="E44" s="52" t="s">
        <v>302</v>
      </c>
      <c r="F44" s="51"/>
      <c r="G44" s="51"/>
      <c r="H44" s="52" t="s">
        <v>170</v>
      </c>
    </row>
    <row r="45" spans="1:8" x14ac:dyDescent="0.2">
      <c r="A45" s="47" t="s">
        <v>171</v>
      </c>
      <c r="B45" s="93" t="s">
        <v>36</v>
      </c>
      <c r="C45" s="92" t="s">
        <v>23</v>
      </c>
      <c r="D45" s="51"/>
      <c r="E45" s="52" t="s">
        <v>302</v>
      </c>
      <c r="F45" s="51"/>
      <c r="G45" s="51"/>
      <c r="H45" s="52" t="s">
        <v>172</v>
      </c>
    </row>
    <row r="46" spans="1:8" x14ac:dyDescent="0.2">
      <c r="A46" s="47" t="s">
        <v>173</v>
      </c>
      <c r="B46" s="93" t="s">
        <v>36</v>
      </c>
      <c r="C46" s="92" t="s">
        <v>125</v>
      </c>
      <c r="D46" s="51"/>
      <c r="E46" s="52" t="s">
        <v>302</v>
      </c>
      <c r="F46" s="51"/>
      <c r="G46" s="51"/>
      <c r="H46" s="52" t="s">
        <v>174</v>
      </c>
    </row>
    <row r="47" spans="1:8" x14ac:dyDescent="0.2">
      <c r="A47" s="47" t="s">
        <v>175</v>
      </c>
      <c r="B47" s="93" t="s">
        <v>36</v>
      </c>
      <c r="C47" s="92" t="s">
        <v>125</v>
      </c>
      <c r="D47" s="51"/>
      <c r="E47" s="52" t="s">
        <v>302</v>
      </c>
      <c r="F47" s="51"/>
      <c r="G47" s="51"/>
      <c r="H47" s="52" t="s">
        <v>176</v>
      </c>
    </row>
    <row r="48" spans="1:8" ht="14.25" x14ac:dyDescent="0.2">
      <c r="A48" s="47" t="s">
        <v>177</v>
      </c>
      <c r="B48" s="93" t="s">
        <v>36</v>
      </c>
      <c r="C48" s="92" t="s">
        <v>349</v>
      </c>
      <c r="D48" s="51"/>
      <c r="E48" s="52" t="s">
        <v>302</v>
      </c>
      <c r="F48" s="51"/>
      <c r="G48" s="51"/>
      <c r="H48" s="52" t="s">
        <v>179</v>
      </c>
    </row>
    <row r="49" spans="1:8" ht="63.75" x14ac:dyDescent="0.2">
      <c r="A49" s="47" t="s">
        <v>162</v>
      </c>
      <c r="B49" s="93" t="s">
        <v>112</v>
      </c>
      <c r="C49" s="91" t="s">
        <v>126</v>
      </c>
      <c r="D49" s="44" t="s">
        <v>39</v>
      </c>
      <c r="E49" s="52" t="s">
        <v>113</v>
      </c>
      <c r="F49" s="44"/>
      <c r="G49" s="44"/>
      <c r="H49" s="45" t="s">
        <v>208</v>
      </c>
    </row>
    <row r="50" spans="1:8" x14ac:dyDescent="0.2">
      <c r="A50" s="47"/>
      <c r="B50" s="93"/>
      <c r="C50" s="91" t="s">
        <v>127</v>
      </c>
      <c r="D50" s="44" t="s">
        <v>39</v>
      </c>
      <c r="E50" s="52"/>
      <c r="F50" s="44"/>
      <c r="G50" s="44"/>
      <c r="H50" s="45" t="s">
        <v>207</v>
      </c>
    </row>
    <row r="51" spans="1:8" ht="63.75" x14ac:dyDescent="0.2">
      <c r="A51" s="47" t="s">
        <v>295</v>
      </c>
      <c r="B51" s="93" t="s">
        <v>87</v>
      </c>
      <c r="C51" s="91"/>
      <c r="D51" s="68"/>
      <c r="E51" s="95" t="s">
        <v>113</v>
      </c>
      <c r="F51" s="91"/>
      <c r="G51" s="91"/>
      <c r="H51" s="95" t="s">
        <v>296</v>
      </c>
    </row>
    <row r="52" spans="1:8" ht="63.75" x14ac:dyDescent="0.2">
      <c r="A52" s="47" t="s">
        <v>163</v>
      </c>
      <c r="B52" s="52" t="s">
        <v>112</v>
      </c>
      <c r="C52" s="44" t="s">
        <v>126</v>
      </c>
      <c r="D52" s="44" t="s">
        <v>62</v>
      </c>
      <c r="E52" s="45" t="s">
        <v>113</v>
      </c>
      <c r="F52" s="44"/>
      <c r="G52" s="44"/>
      <c r="H52" s="45" t="s">
        <v>246</v>
      </c>
    </row>
    <row r="53" spans="1:8" x14ac:dyDescent="0.2">
      <c r="A53" s="47"/>
      <c r="B53" s="52"/>
      <c r="C53" s="44" t="s">
        <v>127</v>
      </c>
      <c r="D53" s="44" t="s">
        <v>62</v>
      </c>
      <c r="E53" s="45"/>
      <c r="F53" s="44"/>
      <c r="G53" s="44"/>
      <c r="H53" s="45" t="s">
        <v>192</v>
      </c>
    </row>
    <row r="54" spans="1:8" ht="63.75" x14ac:dyDescent="0.2">
      <c r="A54" s="34" t="s">
        <v>136</v>
      </c>
      <c r="B54" s="39" t="s">
        <v>329</v>
      </c>
      <c r="C54" s="6"/>
      <c r="D54" s="6"/>
      <c r="E54" s="6"/>
      <c r="F54" s="6"/>
      <c r="G54" s="6"/>
      <c r="H54" s="6"/>
    </row>
    <row r="55" spans="1:8" x14ac:dyDescent="0.2">
      <c r="A55" s="47" t="s">
        <v>85</v>
      </c>
      <c r="B55" s="51" t="s">
        <v>86</v>
      </c>
      <c r="C55" s="51" t="s">
        <v>23</v>
      </c>
      <c r="D55" s="51"/>
      <c r="E55" s="52" t="s">
        <v>302</v>
      </c>
      <c r="F55" s="51"/>
      <c r="G55" s="51"/>
      <c r="H55" s="52" t="s">
        <v>220</v>
      </c>
    </row>
    <row r="56" spans="1:8" ht="25.5" x14ac:dyDescent="0.2">
      <c r="A56" s="40" t="s">
        <v>274</v>
      </c>
      <c r="B56" s="51" t="s">
        <v>36</v>
      </c>
      <c r="C56" s="51" t="s">
        <v>21</v>
      </c>
      <c r="D56" s="51" t="s">
        <v>40</v>
      </c>
      <c r="E56" s="52" t="s">
        <v>302</v>
      </c>
      <c r="F56" s="51"/>
      <c r="G56" s="51"/>
      <c r="H56" s="52" t="s">
        <v>221</v>
      </c>
    </row>
    <row r="57" spans="1:8" ht="25.5" x14ac:dyDescent="0.2">
      <c r="A57" s="40" t="s">
        <v>275</v>
      </c>
      <c r="B57" s="51" t="s">
        <v>36</v>
      </c>
      <c r="C57" s="51" t="s">
        <v>21</v>
      </c>
      <c r="D57" s="51" t="s">
        <v>41</v>
      </c>
      <c r="E57" s="52" t="s">
        <v>302</v>
      </c>
      <c r="F57" s="51"/>
      <c r="G57" s="51"/>
      <c r="H57" s="52" t="s">
        <v>221</v>
      </c>
    </row>
    <row r="58" spans="1:8" ht="25.5" x14ac:dyDescent="0.2">
      <c r="A58" s="40" t="s">
        <v>276</v>
      </c>
      <c r="B58" s="51" t="s">
        <v>36</v>
      </c>
      <c r="C58" s="51" t="s">
        <v>327</v>
      </c>
      <c r="D58" s="51" t="s">
        <v>42</v>
      </c>
      <c r="E58" s="52" t="s">
        <v>302</v>
      </c>
      <c r="F58" s="51"/>
      <c r="G58" s="51"/>
      <c r="H58" s="52" t="s">
        <v>221</v>
      </c>
    </row>
    <row r="59" spans="1:8" x14ac:dyDescent="0.2">
      <c r="A59" s="14" t="s">
        <v>68</v>
      </c>
      <c r="B59" s="15"/>
      <c r="C59" s="15"/>
      <c r="D59" s="15"/>
      <c r="E59" s="27"/>
      <c r="F59" s="15"/>
      <c r="G59" s="15"/>
      <c r="H59" s="15"/>
    </row>
  </sheetData>
  <customSheetViews>
    <customSheetView guid="{FAD50223-9252-4E09-9057-1DD494515387}">
      <selection activeCell="B6" sqref="B6"/>
      <pageMargins left="0.7" right="0.7" top="0.75" bottom="0.75" header="0.3" footer="0.3"/>
    </customSheetView>
  </customSheetViews>
  <pageMargins left="0.7" right="0.7" top="0.75" bottom="0.75" header="0.3" footer="0.3"/>
  <pageSetup paperSize="9" orientation="portrait" verticalDpi="0"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opLeftCell="A30" zoomScaleNormal="100" zoomScalePageLayoutView="85" workbookViewId="0">
      <selection activeCell="G37" sqref="G37"/>
    </sheetView>
  </sheetViews>
  <sheetFormatPr defaultColWidth="9.140625" defaultRowHeight="12.75" x14ac:dyDescent="0.2"/>
  <cols>
    <col min="1" max="1" width="50.7109375" style="43" customWidth="1"/>
    <col min="2" max="2" width="43.42578125" style="43" customWidth="1"/>
    <col min="3" max="3" width="18.140625" style="43" customWidth="1"/>
    <col min="4" max="4" width="29" style="43" customWidth="1"/>
    <col min="5" max="5" width="15.85546875" style="28" customWidth="1"/>
    <col min="6" max="6" width="13.5703125" style="43" customWidth="1"/>
    <col min="7" max="7" width="21.140625" style="43" customWidth="1"/>
    <col min="8" max="8" width="72.28515625" style="43" bestFit="1" customWidth="1"/>
    <col min="9" max="16384" width="9.140625" style="43"/>
  </cols>
  <sheetData>
    <row r="1" spans="1:8" ht="63" customHeight="1" x14ac:dyDescent="0.2">
      <c r="A1" s="12"/>
      <c r="B1" s="13"/>
      <c r="C1" s="13"/>
      <c r="D1" s="17"/>
      <c r="E1" s="24"/>
      <c r="F1" s="13"/>
      <c r="G1" s="13"/>
      <c r="H1" s="13"/>
    </row>
    <row r="2" spans="1:8" ht="3" customHeight="1" x14ac:dyDescent="0.2">
      <c r="A2" s="4"/>
      <c r="B2" s="5"/>
      <c r="C2" s="5"/>
      <c r="D2" s="5"/>
      <c r="E2" s="25"/>
      <c r="F2" s="5"/>
      <c r="G2" s="5"/>
      <c r="H2" s="5"/>
    </row>
    <row r="3" spans="1:8" ht="22.5" customHeight="1" x14ac:dyDescent="0.25">
      <c r="A3" s="2" t="s">
        <v>245</v>
      </c>
      <c r="B3" s="3"/>
      <c r="C3" s="3"/>
      <c r="D3" s="3"/>
      <c r="E3" s="26"/>
      <c r="F3" s="3"/>
      <c r="G3" s="3"/>
      <c r="H3" s="96" t="s">
        <v>350</v>
      </c>
    </row>
    <row r="4" spans="1:8" x14ac:dyDescent="0.2">
      <c r="A4" s="16" t="s">
        <v>103</v>
      </c>
      <c r="B4" s="20" t="s">
        <v>19</v>
      </c>
      <c r="C4" s="20" t="s">
        <v>20</v>
      </c>
      <c r="D4" s="20" t="s">
        <v>26</v>
      </c>
      <c r="E4" s="20" t="s">
        <v>2</v>
      </c>
      <c r="F4" s="20" t="s">
        <v>0</v>
      </c>
      <c r="G4" s="20" t="s">
        <v>294</v>
      </c>
      <c r="H4" s="20" t="s">
        <v>17</v>
      </c>
    </row>
    <row r="5" spans="1:8" ht="15" x14ac:dyDescent="0.25">
      <c r="A5" s="18" t="s">
        <v>16</v>
      </c>
      <c r="B5" s="60" t="s">
        <v>237</v>
      </c>
      <c r="C5" s="18"/>
      <c r="D5" s="18"/>
      <c r="E5" s="53"/>
      <c r="F5" s="18"/>
      <c r="G5" s="18"/>
      <c r="H5" s="18"/>
    </row>
    <row r="6" spans="1:8" x14ac:dyDescent="0.2">
      <c r="A6" s="50" t="s">
        <v>313</v>
      </c>
      <c r="B6" s="61"/>
      <c r="C6" s="6"/>
      <c r="D6" s="6"/>
      <c r="E6" s="21"/>
      <c r="F6" s="6"/>
      <c r="G6" s="6"/>
      <c r="H6" s="6"/>
    </row>
    <row r="7" spans="1:8" ht="38.25" x14ac:dyDescent="0.2">
      <c r="A7" s="47" t="s">
        <v>312</v>
      </c>
      <c r="B7" s="44" t="s">
        <v>84</v>
      </c>
      <c r="C7" s="44" t="s">
        <v>23</v>
      </c>
      <c r="D7" s="44"/>
      <c r="E7" s="45" t="s">
        <v>302</v>
      </c>
      <c r="F7" s="44"/>
      <c r="G7" s="44"/>
      <c r="H7" s="45" t="s">
        <v>311</v>
      </c>
    </row>
    <row r="8" spans="1:8" x14ac:dyDescent="0.2">
      <c r="A8" s="47" t="s">
        <v>92</v>
      </c>
      <c r="B8" s="44" t="s">
        <v>93</v>
      </c>
      <c r="C8" s="44" t="s">
        <v>23</v>
      </c>
      <c r="D8" s="44"/>
      <c r="E8" s="45" t="s">
        <v>302</v>
      </c>
      <c r="F8" s="44"/>
      <c r="G8" s="44"/>
      <c r="H8" s="45" t="s">
        <v>300</v>
      </c>
    </row>
    <row r="9" spans="1:8" ht="25.5" x14ac:dyDescent="0.2">
      <c r="A9" s="47" t="s">
        <v>83</v>
      </c>
      <c r="B9" s="44" t="s">
        <v>93</v>
      </c>
      <c r="C9" s="44" t="s">
        <v>23</v>
      </c>
      <c r="D9" s="44"/>
      <c r="E9" s="45" t="s">
        <v>302</v>
      </c>
      <c r="F9" s="44"/>
      <c r="G9" s="44"/>
      <c r="H9" s="45" t="s">
        <v>317</v>
      </c>
    </row>
    <row r="10" spans="1:8" x14ac:dyDescent="0.2">
      <c r="A10" s="50" t="s">
        <v>305</v>
      </c>
      <c r="B10" s="61"/>
      <c r="C10" s="6"/>
      <c r="D10" s="6"/>
      <c r="E10" s="21"/>
      <c r="F10" s="6"/>
      <c r="G10" s="6"/>
      <c r="H10" s="6"/>
    </row>
    <row r="11" spans="1:8" ht="25.5" x14ac:dyDescent="0.2">
      <c r="A11" s="47" t="s">
        <v>316</v>
      </c>
      <c r="B11" s="44" t="s">
        <v>36</v>
      </c>
      <c r="C11" s="44" t="s">
        <v>56</v>
      </c>
      <c r="D11" s="44"/>
      <c r="E11" s="45" t="s">
        <v>302</v>
      </c>
      <c r="F11" s="44"/>
      <c r="G11" s="44"/>
      <c r="H11" s="45" t="s">
        <v>315</v>
      </c>
    </row>
    <row r="12" spans="1:8" ht="38.25" x14ac:dyDescent="0.2">
      <c r="A12" s="47" t="s">
        <v>314</v>
      </c>
      <c r="B12" s="44" t="s">
        <v>310</v>
      </c>
      <c r="C12" s="44" t="s">
        <v>56</v>
      </c>
      <c r="D12" s="44"/>
      <c r="E12" s="45" t="s">
        <v>302</v>
      </c>
      <c r="F12" s="44"/>
      <c r="G12" s="44"/>
      <c r="H12" s="79" t="s">
        <v>331</v>
      </c>
    </row>
    <row r="13" spans="1:8" x14ac:dyDescent="0.2">
      <c r="A13" s="50" t="s">
        <v>304</v>
      </c>
      <c r="B13" s="61"/>
      <c r="C13" s="6"/>
      <c r="D13" s="6"/>
      <c r="E13" s="21"/>
      <c r="F13" s="6"/>
      <c r="G13" s="6"/>
      <c r="H13" s="6"/>
    </row>
    <row r="14" spans="1:8" ht="51" x14ac:dyDescent="0.2">
      <c r="A14" s="47" t="s">
        <v>318</v>
      </c>
      <c r="B14" s="44" t="s">
        <v>89</v>
      </c>
      <c r="C14" s="44" t="s">
        <v>23</v>
      </c>
      <c r="D14" s="45" t="s">
        <v>90</v>
      </c>
      <c r="E14" s="45" t="s">
        <v>302</v>
      </c>
      <c r="F14" s="44"/>
      <c r="G14" s="44"/>
      <c r="H14" s="45" t="s">
        <v>319</v>
      </c>
    </row>
    <row r="15" spans="1:8" ht="25.5" x14ac:dyDescent="0.2">
      <c r="A15" s="40" t="s">
        <v>320</v>
      </c>
      <c r="B15" s="86" t="s">
        <v>65</v>
      </c>
      <c r="C15" s="89" t="s">
        <v>321</v>
      </c>
      <c r="D15" s="87"/>
      <c r="E15" s="90" t="s">
        <v>302</v>
      </c>
      <c r="F15" s="89"/>
      <c r="G15" s="88"/>
      <c r="H15" s="70" t="s">
        <v>348</v>
      </c>
    </row>
    <row r="16" spans="1:8" ht="25.5" x14ac:dyDescent="0.2">
      <c r="A16" s="40" t="s">
        <v>347</v>
      </c>
      <c r="B16" s="86" t="s">
        <v>65</v>
      </c>
      <c r="C16" s="89" t="s">
        <v>321</v>
      </c>
      <c r="D16" s="87"/>
      <c r="E16" s="90" t="s">
        <v>302</v>
      </c>
      <c r="F16" s="89"/>
      <c r="G16" s="88"/>
      <c r="H16" s="70" t="s">
        <v>346</v>
      </c>
    </row>
    <row r="17" spans="1:8" x14ac:dyDescent="0.2">
      <c r="A17" s="50" t="s">
        <v>306</v>
      </c>
      <c r="B17" s="61"/>
      <c r="C17" s="6"/>
      <c r="D17" s="6"/>
      <c r="E17" s="21"/>
      <c r="F17" s="6"/>
      <c r="G17" s="6"/>
      <c r="H17" s="6"/>
    </row>
    <row r="18" spans="1:8" x14ac:dyDescent="0.2">
      <c r="A18" s="47" t="s">
        <v>3</v>
      </c>
      <c r="B18" s="44" t="s">
        <v>36</v>
      </c>
      <c r="C18" s="44" t="s">
        <v>21</v>
      </c>
      <c r="D18" s="44" t="s">
        <v>40</v>
      </c>
      <c r="E18" s="45" t="s">
        <v>302</v>
      </c>
      <c r="F18" s="44"/>
      <c r="G18" s="71"/>
      <c r="H18" s="45" t="s">
        <v>18</v>
      </c>
    </row>
    <row r="19" spans="1:8" x14ac:dyDescent="0.2">
      <c r="A19" s="47" t="s">
        <v>4</v>
      </c>
      <c r="B19" s="44" t="s">
        <v>36</v>
      </c>
      <c r="C19" s="44" t="s">
        <v>21</v>
      </c>
      <c r="D19" s="44" t="s">
        <v>41</v>
      </c>
      <c r="E19" s="45" t="s">
        <v>302</v>
      </c>
      <c r="F19" s="44"/>
      <c r="G19" s="71"/>
      <c r="H19" s="45" t="s">
        <v>18</v>
      </c>
    </row>
    <row r="20" spans="1:8" x14ac:dyDescent="0.2">
      <c r="A20" s="47" t="s">
        <v>8</v>
      </c>
      <c r="B20" s="44" t="s">
        <v>36</v>
      </c>
      <c r="C20" s="44" t="s">
        <v>307</v>
      </c>
      <c r="D20" s="44" t="s">
        <v>42</v>
      </c>
      <c r="E20" s="45" t="s">
        <v>302</v>
      </c>
      <c r="F20" s="44"/>
      <c r="G20" s="44"/>
      <c r="H20" s="45" t="s">
        <v>18</v>
      </c>
    </row>
    <row r="21" spans="1:8" x14ac:dyDescent="0.2">
      <c r="A21" s="47" t="s">
        <v>94</v>
      </c>
      <c r="B21" s="45" t="s">
        <v>96</v>
      </c>
      <c r="C21" s="44" t="s">
        <v>23</v>
      </c>
      <c r="D21" s="44"/>
      <c r="E21" s="45" t="s">
        <v>302</v>
      </c>
      <c r="F21" s="44"/>
      <c r="G21" s="44"/>
      <c r="H21" s="45" t="s">
        <v>95</v>
      </c>
    </row>
    <row r="22" spans="1:8" x14ac:dyDescent="0.2">
      <c r="A22" s="41" t="s">
        <v>5</v>
      </c>
      <c r="B22" s="44" t="s">
        <v>22</v>
      </c>
      <c r="C22" s="44" t="s">
        <v>23</v>
      </c>
      <c r="D22" s="44"/>
      <c r="E22" s="45" t="s">
        <v>303</v>
      </c>
      <c r="F22" s="44"/>
      <c r="G22" s="44"/>
      <c r="H22" s="45" t="s">
        <v>5</v>
      </c>
    </row>
    <row r="23" spans="1:8" x14ac:dyDescent="0.2">
      <c r="A23" s="50" t="s">
        <v>339</v>
      </c>
      <c r="B23" s="61"/>
      <c r="C23" s="6"/>
      <c r="D23" s="6"/>
      <c r="E23" s="21"/>
      <c r="F23" s="6"/>
      <c r="G23" s="6"/>
      <c r="H23" s="6"/>
    </row>
    <row r="24" spans="1:8" x14ac:dyDescent="0.2">
      <c r="A24" s="47" t="s">
        <v>15</v>
      </c>
      <c r="B24" s="44" t="s">
        <v>32</v>
      </c>
      <c r="C24" s="44" t="s">
        <v>23</v>
      </c>
      <c r="D24" s="44" t="s">
        <v>27</v>
      </c>
      <c r="E24" s="45" t="s">
        <v>302</v>
      </c>
      <c r="F24" s="38"/>
      <c r="G24" s="38"/>
      <c r="H24" s="45" t="s">
        <v>155</v>
      </c>
    </row>
    <row r="25" spans="1:8" ht="25.5" x14ac:dyDescent="0.2">
      <c r="A25" s="47" t="s">
        <v>66</v>
      </c>
      <c r="B25" s="45" t="s">
        <v>67</v>
      </c>
      <c r="C25" s="44" t="s">
        <v>23</v>
      </c>
      <c r="D25" s="44"/>
      <c r="E25" s="45" t="s">
        <v>302</v>
      </c>
      <c r="F25" s="38"/>
      <c r="G25" s="38"/>
      <c r="H25" s="45"/>
    </row>
    <row r="26" spans="1:8" ht="51" x14ac:dyDescent="0.25">
      <c r="A26" s="59" t="s">
        <v>340</v>
      </c>
      <c r="B26" s="58"/>
      <c r="C26" s="53"/>
      <c r="D26" s="53"/>
      <c r="E26" s="53"/>
      <c r="F26" s="53"/>
      <c r="G26" s="53"/>
      <c r="H26" s="76" t="s">
        <v>353</v>
      </c>
    </row>
    <row r="27" spans="1:8" ht="25.5" x14ac:dyDescent="0.2">
      <c r="A27" s="47" t="s">
        <v>78</v>
      </c>
      <c r="B27" s="44" t="s">
        <v>55</v>
      </c>
      <c r="C27" s="44" t="s">
        <v>79</v>
      </c>
      <c r="D27" s="44" t="s">
        <v>80</v>
      </c>
      <c r="E27" s="45" t="s">
        <v>302</v>
      </c>
      <c r="F27" s="51" t="s">
        <v>91</v>
      </c>
      <c r="G27" s="44"/>
      <c r="H27" s="45" t="s">
        <v>185</v>
      </c>
    </row>
    <row r="28" spans="1:8" ht="38.25" x14ac:dyDescent="0.2">
      <c r="A28" s="47" t="s">
        <v>81</v>
      </c>
      <c r="B28" s="51" t="s">
        <v>55</v>
      </c>
      <c r="C28" s="51" t="s">
        <v>79</v>
      </c>
      <c r="D28" s="51" t="s">
        <v>80</v>
      </c>
      <c r="E28" s="45" t="s">
        <v>302</v>
      </c>
      <c r="F28" s="51" t="s">
        <v>91</v>
      </c>
      <c r="G28" s="51"/>
      <c r="H28" s="52" t="s">
        <v>186</v>
      </c>
    </row>
    <row r="29" spans="1:8" ht="38.25" x14ac:dyDescent="0.2">
      <c r="A29" s="47" t="s">
        <v>82</v>
      </c>
      <c r="B29" s="51" t="s">
        <v>55</v>
      </c>
      <c r="C29" s="51" t="s">
        <v>79</v>
      </c>
      <c r="D29" s="51" t="s">
        <v>80</v>
      </c>
      <c r="E29" s="45" t="s">
        <v>302</v>
      </c>
      <c r="F29" s="51" t="s">
        <v>91</v>
      </c>
      <c r="G29" s="51"/>
      <c r="H29" s="45" t="s">
        <v>256</v>
      </c>
    </row>
    <row r="30" spans="1:8" x14ac:dyDescent="0.2">
      <c r="A30" s="47" t="s">
        <v>9</v>
      </c>
      <c r="B30" s="44" t="s">
        <v>36</v>
      </c>
      <c r="C30" s="44" t="s">
        <v>58</v>
      </c>
      <c r="D30" s="44" t="s">
        <v>45</v>
      </c>
      <c r="E30" s="45" t="s">
        <v>302</v>
      </c>
      <c r="F30" s="51" t="s">
        <v>91</v>
      </c>
      <c r="G30" s="44"/>
      <c r="H30" s="52" t="s">
        <v>322</v>
      </c>
    </row>
    <row r="31" spans="1:8" x14ac:dyDescent="0.2">
      <c r="A31" s="47" t="s">
        <v>10</v>
      </c>
      <c r="B31" s="44" t="s">
        <v>36</v>
      </c>
      <c r="C31" s="44" t="s">
        <v>59</v>
      </c>
      <c r="D31" s="44" t="s">
        <v>35</v>
      </c>
      <c r="E31" s="45" t="s">
        <v>302</v>
      </c>
      <c r="F31" s="51" t="s">
        <v>91</v>
      </c>
      <c r="G31" s="44"/>
      <c r="H31" s="52" t="s">
        <v>322</v>
      </c>
    </row>
    <row r="32" spans="1:8" x14ac:dyDescent="0.2">
      <c r="A32" s="47" t="s">
        <v>11</v>
      </c>
      <c r="B32" s="44" t="s">
        <v>60</v>
      </c>
      <c r="C32" s="44" t="s">
        <v>61</v>
      </c>
      <c r="D32" s="44" t="s">
        <v>62</v>
      </c>
      <c r="E32" s="45" t="s">
        <v>302</v>
      </c>
      <c r="F32" s="51" t="s">
        <v>91</v>
      </c>
      <c r="G32" s="44"/>
      <c r="H32" s="52" t="s">
        <v>322</v>
      </c>
    </row>
    <row r="33" spans="1:8" x14ac:dyDescent="0.2">
      <c r="A33" s="47" t="s">
        <v>57</v>
      </c>
      <c r="B33" s="44" t="s">
        <v>55</v>
      </c>
      <c r="C33" s="44" t="s">
        <v>51</v>
      </c>
      <c r="D33" s="44" t="s">
        <v>47</v>
      </c>
      <c r="E33" s="45" t="s">
        <v>302</v>
      </c>
      <c r="F33" s="51" t="s">
        <v>91</v>
      </c>
      <c r="G33" s="44"/>
      <c r="H33" s="52" t="s">
        <v>322</v>
      </c>
    </row>
    <row r="34" spans="1:8" x14ac:dyDescent="0.2">
      <c r="A34" s="47" t="s">
        <v>7</v>
      </c>
      <c r="B34" s="44" t="s">
        <v>36</v>
      </c>
      <c r="C34" s="44" t="s">
        <v>63</v>
      </c>
      <c r="D34" s="44" t="s">
        <v>64</v>
      </c>
      <c r="E34" s="45" t="s">
        <v>302</v>
      </c>
      <c r="F34" s="51" t="s">
        <v>91</v>
      </c>
      <c r="G34" s="44"/>
      <c r="H34" s="52" t="s">
        <v>322</v>
      </c>
    </row>
    <row r="35" spans="1:8" ht="25.5" x14ac:dyDescent="0.2">
      <c r="A35" s="47" t="s">
        <v>241</v>
      </c>
      <c r="B35" s="44" t="s">
        <v>36</v>
      </c>
      <c r="C35" s="44" t="s">
        <v>58</v>
      </c>
      <c r="D35" s="44" t="s">
        <v>45</v>
      </c>
      <c r="E35" s="45" t="s">
        <v>302</v>
      </c>
      <c r="F35" s="51" t="s">
        <v>91</v>
      </c>
      <c r="G35" s="44"/>
      <c r="H35" s="52" t="s">
        <v>242</v>
      </c>
    </row>
    <row r="36" spans="1:8" ht="38.25" x14ac:dyDescent="0.2">
      <c r="A36" s="47" t="s">
        <v>323</v>
      </c>
      <c r="B36" s="51" t="s">
        <v>55</v>
      </c>
      <c r="C36" s="44" t="s">
        <v>56</v>
      </c>
      <c r="D36" s="44" t="s">
        <v>35</v>
      </c>
      <c r="E36" s="45" t="s">
        <v>302</v>
      </c>
      <c r="F36" s="44" t="s">
        <v>91</v>
      </c>
      <c r="G36" s="44"/>
      <c r="H36" s="52" t="s">
        <v>338</v>
      </c>
    </row>
    <row r="37" spans="1:8" ht="165.75" x14ac:dyDescent="0.2">
      <c r="A37" s="47" t="s">
        <v>324</v>
      </c>
      <c r="B37" s="51" t="s">
        <v>55</v>
      </c>
      <c r="C37" s="44" t="s">
        <v>56</v>
      </c>
      <c r="D37" s="44" t="s">
        <v>35</v>
      </c>
      <c r="E37" s="45" t="s">
        <v>351</v>
      </c>
      <c r="F37" s="44" t="s">
        <v>91</v>
      </c>
      <c r="G37" s="74"/>
      <c r="H37" s="85" t="s">
        <v>354</v>
      </c>
    </row>
    <row r="38" spans="1:8" ht="229.5" x14ac:dyDescent="0.2">
      <c r="A38" s="41" t="s">
        <v>352</v>
      </c>
      <c r="B38" s="51" t="s">
        <v>55</v>
      </c>
      <c r="C38" s="44" t="s">
        <v>56</v>
      </c>
      <c r="D38" s="44" t="s">
        <v>35</v>
      </c>
      <c r="E38" s="45" t="s">
        <v>303</v>
      </c>
      <c r="F38" s="44" t="s">
        <v>91</v>
      </c>
      <c r="G38" s="74"/>
      <c r="H38" s="85" t="s">
        <v>355</v>
      </c>
    </row>
    <row r="39" spans="1:8" x14ac:dyDescent="0.2">
      <c r="A39" s="47" t="s">
        <v>76</v>
      </c>
      <c r="B39" s="44" t="s">
        <v>55</v>
      </c>
      <c r="C39" s="44" t="s">
        <v>56</v>
      </c>
      <c r="D39" s="44" t="s">
        <v>35</v>
      </c>
      <c r="E39" s="45" t="s">
        <v>302</v>
      </c>
      <c r="F39" s="44" t="s">
        <v>91</v>
      </c>
      <c r="G39" s="44"/>
      <c r="H39" s="52" t="s">
        <v>253</v>
      </c>
    </row>
    <row r="40" spans="1:8" x14ac:dyDescent="0.2">
      <c r="A40" s="41" t="s">
        <v>77</v>
      </c>
      <c r="B40" s="51" t="s">
        <v>55</v>
      </c>
      <c r="C40" s="51" t="s">
        <v>75</v>
      </c>
      <c r="D40" s="51" t="s">
        <v>35</v>
      </c>
      <c r="E40" s="52" t="s">
        <v>303</v>
      </c>
      <c r="F40" s="51" t="s">
        <v>91</v>
      </c>
      <c r="G40" s="51"/>
      <c r="H40" s="52" t="s">
        <v>253</v>
      </c>
    </row>
    <row r="41" spans="1:8" ht="51" x14ac:dyDescent="0.2">
      <c r="A41" s="47" t="s">
        <v>142</v>
      </c>
      <c r="B41" s="51" t="s">
        <v>55</v>
      </c>
      <c r="C41" s="51" t="s">
        <v>23</v>
      </c>
      <c r="D41" s="51" t="s">
        <v>35</v>
      </c>
      <c r="E41" s="52" t="s">
        <v>302</v>
      </c>
      <c r="F41" s="51" t="s">
        <v>91</v>
      </c>
      <c r="G41" s="51"/>
      <c r="H41" s="52" t="s">
        <v>341</v>
      </c>
    </row>
    <row r="42" spans="1:8" ht="25.5" x14ac:dyDescent="0.2">
      <c r="A42" s="47" t="s">
        <v>193</v>
      </c>
      <c r="B42" s="51" t="s">
        <v>55</v>
      </c>
      <c r="C42" s="51" t="s">
        <v>51</v>
      </c>
      <c r="D42" s="51" t="s">
        <v>47</v>
      </c>
      <c r="E42" s="52" t="s">
        <v>302</v>
      </c>
      <c r="F42" s="51" t="s">
        <v>91</v>
      </c>
      <c r="G42" s="51"/>
      <c r="H42" s="52" t="s">
        <v>194</v>
      </c>
    </row>
    <row r="43" spans="1:8" x14ac:dyDescent="0.2">
      <c r="A43" s="47" t="s">
        <v>188</v>
      </c>
      <c r="B43" s="44" t="s">
        <v>55</v>
      </c>
      <c r="C43" s="44" t="s">
        <v>61</v>
      </c>
      <c r="D43" s="51" t="s">
        <v>39</v>
      </c>
      <c r="E43" s="52" t="s">
        <v>302</v>
      </c>
      <c r="F43" s="51" t="s">
        <v>91</v>
      </c>
      <c r="G43" s="44"/>
      <c r="H43" s="45" t="s">
        <v>123</v>
      </c>
    </row>
    <row r="44" spans="1:8" x14ac:dyDescent="0.2">
      <c r="A44" s="47" t="s">
        <v>153</v>
      </c>
      <c r="B44" s="44" t="s">
        <v>55</v>
      </c>
      <c r="C44" s="44" t="s">
        <v>61</v>
      </c>
      <c r="D44" s="44" t="s">
        <v>62</v>
      </c>
      <c r="E44" s="52" t="s">
        <v>302</v>
      </c>
      <c r="F44" s="51" t="s">
        <v>91</v>
      </c>
      <c r="G44" s="44"/>
      <c r="H44" s="45" t="s">
        <v>123</v>
      </c>
    </row>
    <row r="45" spans="1:8" x14ac:dyDescent="0.2">
      <c r="A45" s="40" t="s">
        <v>189</v>
      </c>
      <c r="B45" s="44" t="s">
        <v>55</v>
      </c>
      <c r="C45" s="44" t="s">
        <v>51</v>
      </c>
      <c r="D45" s="44" t="s">
        <v>35</v>
      </c>
      <c r="E45" s="52" t="s">
        <v>302</v>
      </c>
      <c r="F45" s="51" t="s">
        <v>91</v>
      </c>
      <c r="G45" s="44"/>
      <c r="H45" s="45" t="s">
        <v>123</v>
      </c>
    </row>
    <row r="46" spans="1:8" x14ac:dyDescent="0.2">
      <c r="A46" s="41" t="s">
        <v>12</v>
      </c>
      <c r="B46" s="51" t="s">
        <v>34</v>
      </c>
      <c r="C46" s="51" t="s">
        <v>23</v>
      </c>
      <c r="D46" s="51" t="s">
        <v>35</v>
      </c>
      <c r="E46" s="52" t="s">
        <v>303</v>
      </c>
      <c r="F46" s="51" t="s">
        <v>91</v>
      </c>
      <c r="G46" s="51"/>
      <c r="H46" s="45" t="s">
        <v>123</v>
      </c>
    </row>
    <row r="47" spans="1:8" x14ac:dyDescent="0.2">
      <c r="A47" s="14" t="s">
        <v>68</v>
      </c>
      <c r="B47" s="15"/>
      <c r="C47" s="15"/>
      <c r="D47" s="15"/>
      <c r="E47" s="27"/>
      <c r="F47" s="15"/>
      <c r="G47" s="15"/>
      <c r="H47" s="15"/>
    </row>
  </sheetData>
  <pageMargins left="0.7" right="0.7" top="0.75" bottom="0.75" header="0.3" footer="0.3"/>
  <pageSetup paperSize="8" scale="71" fitToHeight="0" orientation="landscape"/>
  <headerFooter>
    <oddFooter>&amp;L&amp;A&amp;C&amp;F&amp;R&amp;P/&amp;N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A8" sqref="A8"/>
    </sheetView>
  </sheetViews>
  <sheetFormatPr defaultRowHeight="12.75" x14ac:dyDescent="0.2"/>
  <cols>
    <col min="1" max="1" width="51.28515625" customWidth="1"/>
    <col min="2" max="2" width="45.140625" bestFit="1" customWidth="1"/>
    <col min="3" max="3" width="15" bestFit="1" customWidth="1"/>
    <col min="4" max="4" width="9.28515625" bestFit="1" customWidth="1"/>
    <col min="5" max="5" width="8.28515625" bestFit="1" customWidth="1"/>
    <col min="6" max="6" width="9.7109375" customWidth="1"/>
    <col min="7" max="7" width="23.5703125" customWidth="1"/>
    <col min="8" max="8" width="72.28515625" bestFit="1" customWidth="1"/>
  </cols>
  <sheetData>
    <row r="1" spans="1:8" s="43" customFormat="1" ht="63" customHeight="1" x14ac:dyDescent="0.2">
      <c r="A1" s="12"/>
      <c r="B1" s="13"/>
      <c r="C1" s="13"/>
      <c r="D1" s="17"/>
      <c r="E1" s="24"/>
      <c r="F1" s="13"/>
      <c r="G1" s="13"/>
      <c r="H1" s="13"/>
    </row>
    <row r="2" spans="1:8" s="43" customFormat="1" ht="3" customHeight="1" x14ac:dyDescent="0.2">
      <c r="A2" s="4"/>
      <c r="B2" s="5"/>
      <c r="C2" s="5"/>
      <c r="D2" s="5"/>
      <c r="E2" s="25"/>
      <c r="F2" s="5"/>
      <c r="G2" s="5"/>
      <c r="H2" s="5"/>
    </row>
    <row r="3" spans="1:8" s="43" customFormat="1" ht="22.5" customHeight="1" x14ac:dyDescent="0.25">
      <c r="A3" s="2" t="s">
        <v>245</v>
      </c>
      <c r="B3" s="3"/>
      <c r="C3" s="3"/>
      <c r="D3" s="3"/>
      <c r="E3" s="26"/>
      <c r="F3" s="3"/>
      <c r="G3" s="3"/>
      <c r="H3" s="96" t="s">
        <v>350</v>
      </c>
    </row>
    <row r="4" spans="1:8" s="43" customFormat="1" ht="25.5" x14ac:dyDescent="0.2">
      <c r="A4" s="16" t="s">
        <v>103</v>
      </c>
      <c r="B4" s="20" t="s">
        <v>19</v>
      </c>
      <c r="C4" s="20" t="s">
        <v>20</v>
      </c>
      <c r="D4" s="20" t="s">
        <v>26</v>
      </c>
      <c r="E4" s="20" t="s">
        <v>2</v>
      </c>
      <c r="F4" s="20" t="s">
        <v>0</v>
      </c>
      <c r="G4" s="20" t="s">
        <v>294</v>
      </c>
      <c r="H4" s="20" t="s">
        <v>17</v>
      </c>
    </row>
    <row r="5" spans="1:8" s="43" customFormat="1" ht="15" x14ac:dyDescent="0.25">
      <c r="A5" s="18" t="s">
        <v>16</v>
      </c>
      <c r="B5" s="60" t="s">
        <v>237</v>
      </c>
      <c r="C5" s="18"/>
      <c r="D5" s="18"/>
      <c r="E5" s="53"/>
      <c r="F5" s="18"/>
      <c r="G5" s="18"/>
      <c r="H5" s="18"/>
    </row>
    <row r="6" spans="1:8" ht="76.5" x14ac:dyDescent="0.2">
      <c r="A6" s="34" t="s">
        <v>99</v>
      </c>
      <c r="B6" s="39" t="s">
        <v>255</v>
      </c>
      <c r="C6" s="50"/>
      <c r="D6" s="6"/>
      <c r="E6" s="21"/>
      <c r="F6" s="7"/>
      <c r="G6" s="7"/>
      <c r="H6" s="35"/>
    </row>
    <row r="7" spans="1:8" x14ac:dyDescent="0.2">
      <c r="A7" s="34" t="s">
        <v>308</v>
      </c>
      <c r="B7" s="39"/>
      <c r="C7" s="6"/>
      <c r="D7" s="6"/>
      <c r="E7" s="21"/>
      <c r="F7" s="7"/>
      <c r="G7" s="7"/>
      <c r="H7" s="35"/>
    </row>
    <row r="8" spans="1:8" s="65" customFormat="1" ht="38.25" x14ac:dyDescent="0.2">
      <c r="A8" s="47" t="s">
        <v>118</v>
      </c>
      <c r="B8" s="52" t="s">
        <v>87</v>
      </c>
      <c r="C8" s="44" t="s">
        <v>23</v>
      </c>
      <c r="D8" s="44"/>
      <c r="E8" s="45" t="s">
        <v>302</v>
      </c>
      <c r="F8" s="45"/>
      <c r="G8" s="45"/>
      <c r="H8" s="45" t="s">
        <v>326</v>
      </c>
    </row>
    <row r="9" spans="1:8" x14ac:dyDescent="0.2">
      <c r="A9" s="34" t="s">
        <v>309</v>
      </c>
      <c r="B9" s="39"/>
      <c r="C9" s="6"/>
      <c r="D9" s="6"/>
      <c r="E9" s="21"/>
      <c r="F9" s="7"/>
      <c r="G9" s="7"/>
      <c r="H9" s="35"/>
    </row>
    <row r="10" spans="1:8" x14ac:dyDescent="0.2">
      <c r="A10" s="47" t="s">
        <v>104</v>
      </c>
      <c r="B10" s="52" t="s">
        <v>345</v>
      </c>
      <c r="C10" s="44" t="s">
        <v>23</v>
      </c>
      <c r="D10" s="44"/>
      <c r="E10" s="45" t="s">
        <v>302</v>
      </c>
      <c r="F10" s="44"/>
      <c r="G10" s="44"/>
      <c r="H10" s="45" t="s">
        <v>191</v>
      </c>
    </row>
    <row r="11" spans="1:8" x14ac:dyDescent="0.2">
      <c r="A11" s="47" t="s">
        <v>115</v>
      </c>
      <c r="B11" s="51" t="s">
        <v>36</v>
      </c>
      <c r="C11" s="51" t="s">
        <v>21</v>
      </c>
      <c r="D11" s="51" t="s">
        <v>40</v>
      </c>
      <c r="E11" s="45" t="s">
        <v>302</v>
      </c>
      <c r="F11" s="51"/>
      <c r="G11" s="51"/>
      <c r="H11" s="52" t="s">
        <v>156</v>
      </c>
    </row>
    <row r="12" spans="1:8" x14ac:dyDescent="0.2">
      <c r="A12" s="47" t="s">
        <v>116</v>
      </c>
      <c r="B12" s="51" t="s">
        <v>36</v>
      </c>
      <c r="C12" s="51" t="s">
        <v>21</v>
      </c>
      <c r="D12" s="51" t="s">
        <v>41</v>
      </c>
      <c r="E12" s="45" t="s">
        <v>302</v>
      </c>
      <c r="F12" s="51"/>
      <c r="G12" s="51"/>
      <c r="H12" s="52" t="s">
        <v>156</v>
      </c>
    </row>
    <row r="13" spans="1:8" x14ac:dyDescent="0.2">
      <c r="A13" s="47" t="s">
        <v>124</v>
      </c>
      <c r="B13" s="51" t="s">
        <v>36</v>
      </c>
      <c r="C13" s="51" t="s">
        <v>125</v>
      </c>
      <c r="D13" s="44" t="s">
        <v>42</v>
      </c>
      <c r="E13" s="45" t="s">
        <v>302</v>
      </c>
      <c r="F13" s="51"/>
      <c r="G13" s="51"/>
      <c r="H13" s="52" t="s">
        <v>156</v>
      </c>
    </row>
    <row r="14" spans="1:8" x14ac:dyDescent="0.2">
      <c r="A14" s="47" t="s">
        <v>137</v>
      </c>
      <c r="B14" s="45" t="s">
        <v>87</v>
      </c>
      <c r="C14" s="44" t="s">
        <v>23</v>
      </c>
      <c r="D14" s="44"/>
      <c r="E14" s="45" t="s">
        <v>302</v>
      </c>
      <c r="F14" s="44"/>
      <c r="G14" s="44"/>
      <c r="H14" s="45" t="s">
        <v>157</v>
      </c>
    </row>
    <row r="15" spans="1:8" x14ac:dyDescent="0.2">
      <c r="A15" s="47" t="s">
        <v>138</v>
      </c>
      <c r="B15" s="45" t="s">
        <v>87</v>
      </c>
      <c r="C15" s="44" t="s">
        <v>23</v>
      </c>
      <c r="D15" s="44"/>
      <c r="E15" s="45" t="s">
        <v>302</v>
      </c>
      <c r="F15" s="44"/>
      <c r="G15" s="44"/>
      <c r="H15" s="45" t="s">
        <v>158</v>
      </c>
    </row>
    <row r="16" spans="1:8" x14ac:dyDescent="0.2">
      <c r="A16" s="47" t="s">
        <v>139</v>
      </c>
      <c r="B16" s="45" t="s">
        <v>36</v>
      </c>
      <c r="C16" s="44" t="s">
        <v>159</v>
      </c>
      <c r="D16" s="44" t="s">
        <v>27</v>
      </c>
      <c r="E16" s="45" t="s">
        <v>302</v>
      </c>
      <c r="F16" s="44"/>
      <c r="G16" s="44"/>
      <c r="H16" s="45" t="s">
        <v>160</v>
      </c>
    </row>
    <row r="17" spans="1:8" ht="14.25" x14ac:dyDescent="0.2">
      <c r="A17" s="47" t="s">
        <v>140</v>
      </c>
      <c r="B17" s="51" t="s">
        <v>141</v>
      </c>
      <c r="C17" s="44" t="s">
        <v>238</v>
      </c>
      <c r="D17" s="44" t="s">
        <v>35</v>
      </c>
      <c r="E17" s="45" t="s">
        <v>302</v>
      </c>
      <c r="F17" s="51"/>
      <c r="G17" s="51"/>
      <c r="H17" s="52" t="s">
        <v>204</v>
      </c>
    </row>
    <row r="18" spans="1:8" x14ac:dyDescent="0.2">
      <c r="A18" s="41"/>
      <c r="B18" s="51"/>
      <c r="C18" s="44" t="s">
        <v>53</v>
      </c>
      <c r="D18" s="44" t="s">
        <v>47</v>
      </c>
      <c r="E18" s="45"/>
      <c r="F18" s="51"/>
      <c r="G18" s="51"/>
      <c r="H18" s="52" t="s">
        <v>37</v>
      </c>
    </row>
    <row r="19" spans="1:8" x14ac:dyDescent="0.2">
      <c r="A19" s="47" t="s">
        <v>257</v>
      </c>
      <c r="B19" s="51" t="s">
        <v>119</v>
      </c>
      <c r="C19" s="51" t="s">
        <v>23</v>
      </c>
      <c r="D19" s="51" t="s">
        <v>27</v>
      </c>
      <c r="E19" s="45" t="s">
        <v>302</v>
      </c>
      <c r="F19" s="51"/>
      <c r="G19" s="51"/>
      <c r="H19" s="52" t="s">
        <v>161</v>
      </c>
    </row>
    <row r="20" spans="1:8" x14ac:dyDescent="0.2">
      <c r="A20" s="47" t="s">
        <v>164</v>
      </c>
      <c r="B20" s="45" t="s">
        <v>87</v>
      </c>
      <c r="C20" s="44" t="s">
        <v>23</v>
      </c>
      <c r="D20" s="44"/>
      <c r="E20" s="45" t="s">
        <v>302</v>
      </c>
      <c r="F20" s="44"/>
      <c r="G20" s="44"/>
      <c r="H20" s="45" t="s">
        <v>165</v>
      </c>
    </row>
    <row r="21" spans="1:8" x14ac:dyDescent="0.2">
      <c r="A21" s="47" t="s">
        <v>166</v>
      </c>
      <c r="B21" s="45" t="s">
        <v>87</v>
      </c>
      <c r="C21" s="44" t="s">
        <v>23</v>
      </c>
      <c r="D21" s="44"/>
      <c r="E21" s="45" t="s">
        <v>302</v>
      </c>
      <c r="F21" s="44"/>
      <c r="G21" s="44"/>
      <c r="H21" s="45" t="s">
        <v>167</v>
      </c>
    </row>
    <row r="22" spans="1:8" x14ac:dyDescent="0.2">
      <c r="A22" s="47" t="s">
        <v>168</v>
      </c>
      <c r="B22" s="45" t="s">
        <v>169</v>
      </c>
      <c r="C22" s="51" t="s">
        <v>23</v>
      </c>
      <c r="D22" s="51"/>
      <c r="E22" s="45" t="s">
        <v>302</v>
      </c>
      <c r="F22" s="51"/>
      <c r="G22" s="51"/>
      <c r="H22" s="52" t="s">
        <v>170</v>
      </c>
    </row>
    <row r="23" spans="1:8" x14ac:dyDescent="0.2">
      <c r="A23" s="47" t="s">
        <v>171</v>
      </c>
      <c r="B23" s="45" t="s">
        <v>36</v>
      </c>
      <c r="C23" s="51" t="s">
        <v>23</v>
      </c>
      <c r="D23" s="51"/>
      <c r="E23" s="45" t="s">
        <v>302</v>
      </c>
      <c r="F23" s="51"/>
      <c r="G23" s="51"/>
      <c r="H23" s="52" t="s">
        <v>172</v>
      </c>
    </row>
    <row r="24" spans="1:8" x14ac:dyDescent="0.2">
      <c r="A24" s="47" t="s">
        <v>173</v>
      </c>
      <c r="B24" s="45" t="s">
        <v>36</v>
      </c>
      <c r="C24" s="51" t="s">
        <v>125</v>
      </c>
      <c r="D24" s="51"/>
      <c r="E24" s="45" t="s">
        <v>302</v>
      </c>
      <c r="F24" s="51"/>
      <c r="G24" s="51"/>
      <c r="H24" s="52" t="s">
        <v>174</v>
      </c>
    </row>
    <row r="25" spans="1:8" x14ac:dyDescent="0.2">
      <c r="A25" s="47" t="s">
        <v>175</v>
      </c>
      <c r="B25" s="45" t="s">
        <v>36</v>
      </c>
      <c r="C25" s="51" t="s">
        <v>125</v>
      </c>
      <c r="D25" s="51"/>
      <c r="E25" s="45" t="s">
        <v>302</v>
      </c>
      <c r="F25" s="51"/>
      <c r="G25" s="51"/>
      <c r="H25" s="52" t="s">
        <v>176</v>
      </c>
    </row>
    <row r="26" spans="1:8" x14ac:dyDescent="0.2">
      <c r="A26" s="47" t="s">
        <v>177</v>
      </c>
      <c r="B26" s="45" t="s">
        <v>36</v>
      </c>
      <c r="C26" s="51" t="s">
        <v>178</v>
      </c>
      <c r="D26" s="51"/>
      <c r="E26" s="45" t="s">
        <v>302</v>
      </c>
      <c r="F26" s="51"/>
      <c r="G26" s="51"/>
      <c r="H26" s="52" t="s">
        <v>179</v>
      </c>
    </row>
    <row r="27" spans="1:8" x14ac:dyDescent="0.2">
      <c r="A27" s="47" t="s">
        <v>258</v>
      </c>
      <c r="B27" s="62" t="s">
        <v>36</v>
      </c>
      <c r="C27" s="63" t="s">
        <v>23</v>
      </c>
      <c r="D27" s="63"/>
      <c r="E27" s="45" t="s">
        <v>302</v>
      </c>
      <c r="F27" s="51"/>
      <c r="G27" s="51"/>
      <c r="H27" s="52"/>
    </row>
    <row r="28" spans="1:8" x14ac:dyDescent="0.2">
      <c r="A28" s="47" t="s">
        <v>259</v>
      </c>
      <c r="B28" s="52" t="s">
        <v>112</v>
      </c>
      <c r="C28" s="22" t="s">
        <v>121</v>
      </c>
      <c r="D28" s="22"/>
      <c r="E28" s="45" t="s">
        <v>302</v>
      </c>
      <c r="F28" s="51"/>
      <c r="G28" s="51"/>
      <c r="H28" s="52" t="s">
        <v>260</v>
      </c>
    </row>
    <row r="29" spans="1:8" x14ac:dyDescent="0.2">
      <c r="A29" s="47"/>
      <c r="B29" s="52"/>
      <c r="C29" s="22" t="s">
        <v>122</v>
      </c>
      <c r="D29" s="22"/>
      <c r="E29" s="45"/>
      <c r="F29" s="51"/>
      <c r="G29" s="51"/>
      <c r="H29" s="52"/>
    </row>
    <row r="30" spans="1:8" x14ac:dyDescent="0.2">
      <c r="A30" s="47" t="s">
        <v>180</v>
      </c>
      <c r="B30" s="45" t="s">
        <v>36</v>
      </c>
      <c r="C30" s="51" t="s">
        <v>181</v>
      </c>
      <c r="D30" s="51"/>
      <c r="E30" s="45" t="s">
        <v>302</v>
      </c>
      <c r="F30" s="51"/>
      <c r="G30" s="51"/>
      <c r="H30" s="52" t="s">
        <v>180</v>
      </c>
    </row>
    <row r="31" spans="1:8" x14ac:dyDescent="0.2">
      <c r="A31" s="47" t="s">
        <v>182</v>
      </c>
      <c r="B31" s="51" t="s">
        <v>33</v>
      </c>
      <c r="C31" s="51" t="s">
        <v>23</v>
      </c>
      <c r="D31" s="51" t="s">
        <v>27</v>
      </c>
      <c r="E31" s="45" t="s">
        <v>302</v>
      </c>
      <c r="F31" s="51"/>
      <c r="G31" s="51"/>
      <c r="H31" s="52" t="s">
        <v>182</v>
      </c>
    </row>
    <row r="32" spans="1:8" x14ac:dyDescent="0.2">
      <c r="A32" s="47" t="s">
        <v>271</v>
      </c>
      <c r="B32" s="62" t="s">
        <v>36</v>
      </c>
      <c r="C32" s="63" t="s">
        <v>125</v>
      </c>
      <c r="D32" s="63"/>
      <c r="E32" s="45" t="s">
        <v>302</v>
      </c>
      <c r="F32" s="51"/>
      <c r="G32" s="51"/>
      <c r="H32" s="52"/>
    </row>
    <row r="33" spans="1:8" x14ac:dyDescent="0.2">
      <c r="A33" s="47" t="s">
        <v>272</v>
      </c>
      <c r="B33" s="62" t="s">
        <v>36</v>
      </c>
      <c r="C33" s="63" t="s">
        <v>23</v>
      </c>
      <c r="D33" s="63" t="s">
        <v>261</v>
      </c>
      <c r="E33" s="45" t="s">
        <v>302</v>
      </c>
      <c r="F33" s="51"/>
      <c r="G33" s="51"/>
      <c r="H33" s="52"/>
    </row>
    <row r="34" spans="1:8" x14ac:dyDescent="0.2">
      <c r="A34" s="47" t="s">
        <v>262</v>
      </c>
      <c r="B34" s="62" t="s">
        <v>36</v>
      </c>
      <c r="C34" s="63" t="s">
        <v>23</v>
      </c>
      <c r="D34" s="63" t="s">
        <v>261</v>
      </c>
      <c r="E34" s="45" t="s">
        <v>302</v>
      </c>
      <c r="F34" s="51"/>
      <c r="G34" s="51"/>
      <c r="H34" s="52"/>
    </row>
    <row r="35" spans="1:8" x14ac:dyDescent="0.2">
      <c r="A35" s="47" t="s">
        <v>263</v>
      </c>
      <c r="B35" s="62" t="s">
        <v>36</v>
      </c>
      <c r="C35" s="63" t="s">
        <v>23</v>
      </c>
      <c r="D35" s="63" t="s">
        <v>261</v>
      </c>
      <c r="E35" s="45" t="s">
        <v>302</v>
      </c>
      <c r="F35" s="51"/>
      <c r="G35" s="51"/>
      <c r="H35" s="52"/>
    </row>
    <row r="36" spans="1:8" ht="14.25" x14ac:dyDescent="0.2">
      <c r="A36" s="47" t="s">
        <v>273</v>
      </c>
      <c r="B36" s="62" t="s">
        <v>36</v>
      </c>
      <c r="C36" s="63" t="s">
        <v>269</v>
      </c>
      <c r="D36" s="63"/>
      <c r="E36" s="45" t="s">
        <v>302</v>
      </c>
      <c r="F36" s="51"/>
      <c r="G36" s="51"/>
      <c r="H36" s="52"/>
    </row>
    <row r="37" spans="1:8" ht="14.25" x14ac:dyDescent="0.2">
      <c r="A37" s="47" t="s">
        <v>264</v>
      </c>
      <c r="B37" s="62" t="s">
        <v>36</v>
      </c>
      <c r="C37" s="63" t="s">
        <v>269</v>
      </c>
      <c r="D37" s="63"/>
      <c r="E37" s="45" t="s">
        <v>302</v>
      </c>
      <c r="F37" s="51"/>
      <c r="G37" s="51"/>
      <c r="H37" s="52"/>
    </row>
    <row r="38" spans="1:8" x14ac:dyDescent="0.2">
      <c r="A38" s="47" t="s">
        <v>265</v>
      </c>
      <c r="B38" s="62" t="s">
        <v>36</v>
      </c>
      <c r="C38" s="63" t="s">
        <v>266</v>
      </c>
      <c r="D38" s="63"/>
      <c r="E38" s="45" t="s">
        <v>302</v>
      </c>
      <c r="F38" s="51"/>
      <c r="G38" s="51"/>
      <c r="H38" s="52"/>
    </row>
    <row r="39" spans="1:8" x14ac:dyDescent="0.2">
      <c r="A39" s="47" t="s">
        <v>268</v>
      </c>
      <c r="B39" s="63" t="s">
        <v>267</v>
      </c>
      <c r="C39" s="63" t="s">
        <v>270</v>
      </c>
      <c r="D39" s="63" t="s">
        <v>261</v>
      </c>
      <c r="E39" s="45" t="s">
        <v>302</v>
      </c>
      <c r="F39" s="51"/>
      <c r="G39" s="51"/>
      <c r="H39" s="52"/>
    </row>
    <row r="40" spans="1:8" x14ac:dyDescent="0.2">
      <c r="A40" s="47"/>
      <c r="B40" s="63"/>
      <c r="C40" s="63" t="s">
        <v>53</v>
      </c>
      <c r="D40" s="63"/>
      <c r="E40" s="45"/>
      <c r="F40" s="51"/>
      <c r="G40" s="51"/>
      <c r="H40" s="52"/>
    </row>
    <row r="41" spans="1:8" ht="63.75" x14ac:dyDescent="0.2">
      <c r="A41" s="47" t="s">
        <v>162</v>
      </c>
      <c r="B41" s="45" t="s">
        <v>112</v>
      </c>
      <c r="C41" s="44" t="s">
        <v>126</v>
      </c>
      <c r="D41" s="44" t="s">
        <v>39</v>
      </c>
      <c r="E41" s="45" t="s">
        <v>113</v>
      </c>
      <c r="F41" s="44"/>
      <c r="G41" s="44"/>
      <c r="H41" s="45" t="s">
        <v>184</v>
      </c>
    </row>
    <row r="42" spans="1:8" x14ac:dyDescent="0.2">
      <c r="A42" s="47"/>
      <c r="B42" s="45"/>
      <c r="C42" s="44" t="s">
        <v>127</v>
      </c>
      <c r="D42" s="44" t="s">
        <v>39</v>
      </c>
      <c r="E42" s="45"/>
      <c r="F42" s="44"/>
      <c r="G42" s="44"/>
      <c r="H42" s="45" t="s">
        <v>183</v>
      </c>
    </row>
    <row r="43" spans="1:8" ht="63.75" x14ac:dyDescent="0.2">
      <c r="A43" s="47" t="s">
        <v>295</v>
      </c>
      <c r="B43" s="52" t="s">
        <v>87</v>
      </c>
      <c r="C43" s="44"/>
      <c r="D43" s="46"/>
      <c r="E43" s="45" t="s">
        <v>113</v>
      </c>
      <c r="F43" s="44"/>
      <c r="G43" s="44"/>
      <c r="H43" s="45" t="s">
        <v>296</v>
      </c>
    </row>
    <row r="44" spans="1:8" ht="63.75" x14ac:dyDescent="0.2">
      <c r="A44" s="47" t="s">
        <v>163</v>
      </c>
      <c r="B44" s="45" t="s">
        <v>112</v>
      </c>
      <c r="C44" s="44" t="s">
        <v>126</v>
      </c>
      <c r="D44" s="44" t="s">
        <v>62</v>
      </c>
      <c r="E44" s="45" t="s">
        <v>113</v>
      </c>
      <c r="F44" s="44"/>
      <c r="G44" s="44"/>
      <c r="H44" s="45" t="s">
        <v>246</v>
      </c>
    </row>
    <row r="45" spans="1:8" x14ac:dyDescent="0.2">
      <c r="A45" s="47"/>
      <c r="B45" s="45"/>
      <c r="C45" s="44" t="s">
        <v>127</v>
      </c>
      <c r="D45" s="44" t="s">
        <v>62</v>
      </c>
      <c r="E45" s="45"/>
      <c r="F45" s="44"/>
      <c r="G45" s="44"/>
      <c r="H45" s="45" t="s">
        <v>192</v>
      </c>
    </row>
    <row r="46" spans="1:8" s="43" customFormat="1" x14ac:dyDescent="0.2">
      <c r="A46" s="14" t="s">
        <v>68</v>
      </c>
      <c r="B46" s="15"/>
      <c r="C46" s="15"/>
      <c r="D46" s="15"/>
      <c r="E46" s="27"/>
      <c r="F46" s="15"/>
      <c r="G46" s="15"/>
      <c r="H46" s="1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workbookViewId="0">
      <selection activeCell="R15" sqref="R15"/>
    </sheetView>
  </sheetViews>
  <sheetFormatPr defaultColWidth="9.140625" defaultRowHeight="12.75" x14ac:dyDescent="0.2"/>
  <cols>
    <col min="1" max="1" width="25.42578125" customWidth="1"/>
    <col min="2" max="2" width="12.42578125" customWidth="1"/>
  </cols>
  <sheetData>
    <row r="1" spans="1:7" ht="15.75" x14ac:dyDescent="0.25">
      <c r="A1" s="10" t="s">
        <v>69</v>
      </c>
      <c r="B1" s="8" t="s">
        <v>72</v>
      </c>
      <c r="C1" s="10"/>
      <c r="D1" s="3"/>
      <c r="E1" s="10"/>
      <c r="F1" s="3"/>
      <c r="G1" s="10"/>
    </row>
    <row r="2" spans="1:7" x14ac:dyDescent="0.2">
      <c r="A2" s="11" t="s">
        <v>70</v>
      </c>
      <c r="B2" s="11" t="s">
        <v>71</v>
      </c>
    </row>
    <row r="3" spans="1:7" x14ac:dyDescent="0.2">
      <c r="A3" s="9">
        <v>300</v>
      </c>
      <c r="B3">
        <v>0</v>
      </c>
    </row>
    <row r="4" spans="1:7" x14ac:dyDescent="0.2">
      <c r="A4" s="9">
        <v>320</v>
      </c>
      <c r="B4">
        <v>0</v>
      </c>
    </row>
    <row r="5" spans="1:7" x14ac:dyDescent="0.2">
      <c r="A5" s="9">
        <v>340</v>
      </c>
      <c r="B5">
        <v>0</v>
      </c>
    </row>
    <row r="6" spans="1:7" x14ac:dyDescent="0.2">
      <c r="A6" s="9">
        <v>360</v>
      </c>
      <c r="B6">
        <v>0</v>
      </c>
    </row>
    <row r="7" spans="1:7" x14ac:dyDescent="0.2">
      <c r="A7" s="9">
        <v>380</v>
      </c>
      <c r="B7">
        <v>0.02</v>
      </c>
    </row>
    <row r="8" spans="1:7" x14ac:dyDescent="0.2">
      <c r="A8" s="9">
        <v>400</v>
      </c>
      <c r="B8">
        <v>0.1</v>
      </c>
    </row>
    <row r="9" spans="1:7" x14ac:dyDescent="0.2">
      <c r="A9" s="9">
        <v>420</v>
      </c>
      <c r="B9">
        <v>0.18</v>
      </c>
    </row>
    <row r="10" spans="1:7" x14ac:dyDescent="0.2">
      <c r="A10" s="9">
        <v>440</v>
      </c>
      <c r="B10">
        <v>0.25</v>
      </c>
    </row>
    <row r="11" spans="1:7" x14ac:dyDescent="0.2">
      <c r="A11" s="9">
        <v>460</v>
      </c>
      <c r="B11">
        <v>0.32</v>
      </c>
    </row>
    <row r="12" spans="1:7" x14ac:dyDescent="0.2">
      <c r="A12" s="9">
        <v>480</v>
      </c>
      <c r="B12" s="97">
        <v>0.38</v>
      </c>
    </row>
    <row r="13" spans="1:7" x14ac:dyDescent="0.2">
      <c r="A13" s="9">
        <v>500</v>
      </c>
      <c r="B13" s="97">
        <v>0.44</v>
      </c>
    </row>
    <row r="14" spans="1:7" x14ac:dyDescent="0.2">
      <c r="A14" s="9">
        <v>520</v>
      </c>
      <c r="B14" s="97">
        <v>0.5</v>
      </c>
    </row>
    <row r="15" spans="1:7" x14ac:dyDescent="0.2">
      <c r="A15" s="9">
        <v>540</v>
      </c>
      <c r="B15" s="97">
        <v>0.55000000000000004</v>
      </c>
    </row>
    <row r="16" spans="1:7" x14ac:dyDescent="0.2">
      <c r="A16" s="9">
        <v>560</v>
      </c>
      <c r="B16" s="97">
        <v>0.59</v>
      </c>
    </row>
    <row r="17" spans="1:2" x14ac:dyDescent="0.2">
      <c r="A17" s="9">
        <v>580</v>
      </c>
      <c r="B17" s="97">
        <v>0.63</v>
      </c>
    </row>
    <row r="18" spans="1:2" x14ac:dyDescent="0.2">
      <c r="A18" s="9">
        <v>600</v>
      </c>
      <c r="B18" s="97">
        <v>0.67</v>
      </c>
    </row>
    <row r="19" spans="1:2" x14ac:dyDescent="0.2">
      <c r="A19" s="9">
        <v>620</v>
      </c>
      <c r="B19" s="97">
        <v>0.71</v>
      </c>
    </row>
    <row r="20" spans="1:2" x14ac:dyDescent="0.2">
      <c r="A20" s="9">
        <v>640</v>
      </c>
      <c r="B20" s="97">
        <v>0.74</v>
      </c>
    </row>
    <row r="21" spans="1:2" x14ac:dyDescent="0.2">
      <c r="A21" s="9">
        <v>660</v>
      </c>
      <c r="B21" s="97">
        <v>0.77</v>
      </c>
    </row>
    <row r="22" spans="1:2" x14ac:dyDescent="0.2">
      <c r="A22" s="9">
        <v>680</v>
      </c>
      <c r="B22" s="97">
        <v>0.79</v>
      </c>
    </row>
    <row r="23" spans="1:2" x14ac:dyDescent="0.2">
      <c r="A23" s="9">
        <v>700</v>
      </c>
      <c r="B23" s="97">
        <v>0.81</v>
      </c>
    </row>
    <row r="24" spans="1:2" x14ac:dyDescent="0.2">
      <c r="A24" s="9">
        <v>720</v>
      </c>
      <c r="B24" s="97">
        <v>0.83</v>
      </c>
    </row>
    <row r="25" spans="1:2" x14ac:dyDescent="0.2">
      <c r="A25" s="9">
        <v>740</v>
      </c>
      <c r="B25" s="97">
        <v>0.85</v>
      </c>
    </row>
    <row r="26" spans="1:2" x14ac:dyDescent="0.2">
      <c r="A26" s="9">
        <v>760</v>
      </c>
      <c r="B26" s="97">
        <v>0.87</v>
      </c>
    </row>
    <row r="27" spans="1:2" x14ac:dyDescent="0.2">
      <c r="A27" s="9">
        <v>780</v>
      </c>
      <c r="B27" s="97">
        <v>0.89</v>
      </c>
    </row>
    <row r="28" spans="1:2" x14ac:dyDescent="0.2">
      <c r="A28" s="9">
        <v>800</v>
      </c>
      <c r="B28" s="97">
        <v>0.9</v>
      </c>
    </row>
    <row r="29" spans="1:2" x14ac:dyDescent="0.2">
      <c r="A29" s="9">
        <v>820</v>
      </c>
      <c r="B29" s="97">
        <v>0.91</v>
      </c>
    </row>
    <row r="30" spans="1:2" x14ac:dyDescent="0.2">
      <c r="A30" s="9">
        <v>840</v>
      </c>
      <c r="B30" s="97">
        <v>0.92</v>
      </c>
    </row>
    <row r="31" spans="1:2" x14ac:dyDescent="0.2">
      <c r="A31" s="9">
        <v>860</v>
      </c>
      <c r="B31" s="97">
        <v>0.93</v>
      </c>
    </row>
    <row r="32" spans="1:2" x14ac:dyDescent="0.2">
      <c r="A32" s="9">
        <v>880</v>
      </c>
      <c r="B32" s="97">
        <v>0.94</v>
      </c>
    </row>
    <row r="33" spans="1:2" x14ac:dyDescent="0.2">
      <c r="A33" s="9">
        <v>900</v>
      </c>
      <c r="B33" s="97">
        <v>0.95</v>
      </c>
    </row>
    <row r="34" spans="1:2" x14ac:dyDescent="0.2">
      <c r="A34" s="9">
        <v>920</v>
      </c>
      <c r="B34" s="97">
        <v>0.95</v>
      </c>
    </row>
    <row r="35" spans="1:2" x14ac:dyDescent="0.2">
      <c r="A35" s="9">
        <v>940</v>
      </c>
      <c r="B35" s="97">
        <v>0.95</v>
      </c>
    </row>
    <row r="36" spans="1:2" x14ac:dyDescent="0.2">
      <c r="A36" s="9">
        <v>960</v>
      </c>
      <c r="B36" s="97">
        <v>0.94499999999999995</v>
      </c>
    </row>
    <row r="37" spans="1:2" x14ac:dyDescent="0.2">
      <c r="A37" s="9">
        <v>980</v>
      </c>
      <c r="B37" s="97">
        <v>0.94</v>
      </c>
    </row>
    <row r="38" spans="1:2" x14ac:dyDescent="0.2">
      <c r="A38" s="9">
        <v>1000</v>
      </c>
      <c r="B38" s="97">
        <v>0.92</v>
      </c>
    </row>
    <row r="39" spans="1:2" x14ac:dyDescent="0.2">
      <c r="A39" s="9">
        <v>1020</v>
      </c>
      <c r="B39" s="97">
        <v>0.88</v>
      </c>
    </row>
    <row r="40" spans="1:2" x14ac:dyDescent="0.2">
      <c r="A40" s="9">
        <v>1040</v>
      </c>
      <c r="B40" s="97">
        <v>0.8</v>
      </c>
    </row>
    <row r="41" spans="1:2" x14ac:dyDescent="0.2">
      <c r="A41" s="9">
        <v>1060</v>
      </c>
      <c r="B41" s="97">
        <v>0.6</v>
      </c>
    </row>
    <row r="42" spans="1:2" x14ac:dyDescent="0.2">
      <c r="A42" s="9">
        <v>1080</v>
      </c>
      <c r="B42" s="97">
        <v>0.4</v>
      </c>
    </row>
    <row r="43" spans="1:2" x14ac:dyDescent="0.2">
      <c r="A43" s="9">
        <v>1100</v>
      </c>
      <c r="B43" s="97">
        <v>0.255</v>
      </c>
    </row>
    <row r="44" spans="1:2" x14ac:dyDescent="0.2">
      <c r="A44" s="9">
        <v>1120</v>
      </c>
      <c r="B44" s="97">
        <v>0.2</v>
      </c>
    </row>
    <row r="45" spans="1:2" x14ac:dyDescent="0.2">
      <c r="A45" s="9">
        <v>1140</v>
      </c>
      <c r="B45" s="97">
        <v>0.15</v>
      </c>
    </row>
    <row r="46" spans="1:2" x14ac:dyDescent="0.2">
      <c r="A46" s="9">
        <v>1160</v>
      </c>
      <c r="B46">
        <v>0.1</v>
      </c>
    </row>
    <row r="47" spans="1:2" x14ac:dyDescent="0.2">
      <c r="A47" s="9">
        <v>1180</v>
      </c>
      <c r="B47">
        <v>0.05</v>
      </c>
    </row>
    <row r="48" spans="1:2" x14ac:dyDescent="0.2">
      <c r="A48" s="9">
        <v>1200</v>
      </c>
      <c r="B48">
        <v>2.5000000000000001E-2</v>
      </c>
    </row>
    <row r="49" spans="1:2" x14ac:dyDescent="0.2">
      <c r="A49" s="9">
        <v>1220</v>
      </c>
      <c r="B49">
        <v>0</v>
      </c>
    </row>
    <row r="50" spans="1:2" x14ac:dyDescent="0.2">
      <c r="A50" s="9">
        <v>1240</v>
      </c>
      <c r="B50">
        <v>0</v>
      </c>
    </row>
    <row r="51" spans="1:2" x14ac:dyDescent="0.2">
      <c r="A51" s="9">
        <v>1260</v>
      </c>
      <c r="B51">
        <v>0</v>
      </c>
    </row>
    <row r="52" spans="1:2" x14ac:dyDescent="0.2">
      <c r="A52" s="9">
        <v>1280</v>
      </c>
      <c r="B52">
        <v>0</v>
      </c>
    </row>
    <row r="53" spans="1:2" x14ac:dyDescent="0.2">
      <c r="A53" s="9">
        <v>1300</v>
      </c>
      <c r="B53">
        <v>0</v>
      </c>
    </row>
    <row r="54" spans="1:2" x14ac:dyDescent="0.2">
      <c r="A54" s="9">
        <v>1320</v>
      </c>
      <c r="B54">
        <v>0</v>
      </c>
    </row>
  </sheetData>
  <pageMargins left="0.7" right="0.7" top="0.75" bottom="0.75" header="0.3" footer="0.3"/>
  <pageSetup paperSize="9" orientation="landscape" verticalDpi="0"/>
  <headerFooter>
    <oddFooter>&amp;L&amp;A&amp;C&amp;F&amp;R&amp;P/&amp;N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L3" sqref="L3"/>
    </sheetView>
  </sheetViews>
  <sheetFormatPr defaultColWidth="9.140625" defaultRowHeight="12.75" x14ac:dyDescent="0.2"/>
  <cols>
    <col min="1" max="1" width="25.42578125" customWidth="1"/>
    <col min="2" max="2" width="12.42578125" customWidth="1"/>
  </cols>
  <sheetData>
    <row r="1" spans="1:7" ht="15.75" x14ac:dyDescent="0.25">
      <c r="A1" s="10" t="s">
        <v>74</v>
      </c>
      <c r="B1" s="1"/>
      <c r="C1" s="10"/>
      <c r="D1" s="8" t="s">
        <v>72</v>
      </c>
      <c r="E1" s="10"/>
      <c r="F1" s="3"/>
      <c r="G1" s="10"/>
    </row>
    <row r="2" spans="1:7" x14ac:dyDescent="0.2">
      <c r="A2" s="11" t="s">
        <v>73</v>
      </c>
      <c r="B2" s="11" t="s">
        <v>71</v>
      </c>
    </row>
    <row r="3" spans="1:7" x14ac:dyDescent="0.2">
      <c r="A3" s="9">
        <v>10</v>
      </c>
      <c r="B3">
        <v>0.3</v>
      </c>
    </row>
    <row r="4" spans="1:7" x14ac:dyDescent="0.2">
      <c r="A4" s="9">
        <f>A3+10</f>
        <v>20</v>
      </c>
      <c r="B4">
        <v>0.5</v>
      </c>
    </row>
    <row r="5" spans="1:7" x14ac:dyDescent="0.2">
      <c r="A5" s="9">
        <f t="shared" ref="A5:A68" si="0">A4+10</f>
        <v>30</v>
      </c>
      <c r="B5">
        <v>0.8</v>
      </c>
    </row>
    <row r="6" spans="1:7" x14ac:dyDescent="0.2">
      <c r="A6" s="9">
        <f t="shared" si="0"/>
        <v>40</v>
      </c>
      <c r="B6">
        <v>0.95</v>
      </c>
    </row>
    <row r="7" spans="1:7" x14ac:dyDescent="0.2">
      <c r="A7" s="9">
        <f t="shared" si="0"/>
        <v>50</v>
      </c>
      <c r="B7">
        <f t="shared" ref="B7:B20" si="1">B8-0.0005</f>
        <v>0.97900000000000009</v>
      </c>
    </row>
    <row r="8" spans="1:7" x14ac:dyDescent="0.2">
      <c r="A8" s="9">
        <f t="shared" si="0"/>
        <v>60</v>
      </c>
      <c r="B8">
        <f t="shared" si="1"/>
        <v>0.97950000000000004</v>
      </c>
    </row>
    <row r="9" spans="1:7" x14ac:dyDescent="0.2">
      <c r="A9" s="9">
        <f t="shared" si="0"/>
        <v>70</v>
      </c>
      <c r="B9">
        <f t="shared" si="1"/>
        <v>0.98</v>
      </c>
    </row>
    <row r="10" spans="1:7" x14ac:dyDescent="0.2">
      <c r="A10" s="9">
        <f t="shared" si="0"/>
        <v>80</v>
      </c>
      <c r="B10">
        <f t="shared" si="1"/>
        <v>0.98049999999999993</v>
      </c>
    </row>
    <row r="11" spans="1:7" x14ac:dyDescent="0.2">
      <c r="A11" s="9">
        <f t="shared" si="0"/>
        <v>90</v>
      </c>
      <c r="B11">
        <f t="shared" si="1"/>
        <v>0.98099999999999987</v>
      </c>
    </row>
    <row r="12" spans="1:7" x14ac:dyDescent="0.2">
      <c r="A12" s="9">
        <f t="shared" si="0"/>
        <v>100</v>
      </c>
      <c r="B12">
        <f t="shared" si="1"/>
        <v>0.98149999999999982</v>
      </c>
    </row>
    <row r="13" spans="1:7" x14ac:dyDescent="0.2">
      <c r="A13" s="9">
        <f t="shared" si="0"/>
        <v>110</v>
      </c>
      <c r="B13">
        <f t="shared" si="1"/>
        <v>0.98199999999999976</v>
      </c>
    </row>
    <row r="14" spans="1:7" x14ac:dyDescent="0.2">
      <c r="A14" s="9">
        <f t="shared" si="0"/>
        <v>120</v>
      </c>
      <c r="B14">
        <f t="shared" si="1"/>
        <v>0.98249999999999971</v>
      </c>
    </row>
    <row r="15" spans="1:7" x14ac:dyDescent="0.2">
      <c r="A15" s="9">
        <f t="shared" si="0"/>
        <v>130</v>
      </c>
      <c r="B15">
        <f t="shared" si="1"/>
        <v>0.98299999999999965</v>
      </c>
    </row>
    <row r="16" spans="1:7" x14ac:dyDescent="0.2">
      <c r="A16" s="9">
        <f t="shared" si="0"/>
        <v>140</v>
      </c>
      <c r="B16">
        <f t="shared" si="1"/>
        <v>0.9834999999999996</v>
      </c>
    </row>
    <row r="17" spans="1:2" x14ac:dyDescent="0.2">
      <c r="A17" s="9">
        <f t="shared" si="0"/>
        <v>150</v>
      </c>
      <c r="B17">
        <f t="shared" si="1"/>
        <v>0.98399999999999954</v>
      </c>
    </row>
    <row r="18" spans="1:2" x14ac:dyDescent="0.2">
      <c r="A18" s="9">
        <f t="shared" si="0"/>
        <v>160</v>
      </c>
      <c r="B18">
        <f t="shared" si="1"/>
        <v>0.98449999999999949</v>
      </c>
    </row>
    <row r="19" spans="1:2" x14ac:dyDescent="0.2">
      <c r="A19" s="9">
        <f t="shared" si="0"/>
        <v>170</v>
      </c>
      <c r="B19">
        <f t="shared" si="1"/>
        <v>0.98499999999999943</v>
      </c>
    </row>
    <row r="20" spans="1:2" x14ac:dyDescent="0.2">
      <c r="A20" s="9">
        <f t="shared" si="0"/>
        <v>180</v>
      </c>
      <c r="B20">
        <f t="shared" si="1"/>
        <v>0.98549999999999938</v>
      </c>
    </row>
    <row r="21" spans="1:2" x14ac:dyDescent="0.2">
      <c r="A21" s="9">
        <f t="shared" si="0"/>
        <v>190</v>
      </c>
      <c r="B21">
        <f>B22-0.0005</f>
        <v>0.98599999999999932</v>
      </c>
    </row>
    <row r="22" spans="1:2" x14ac:dyDescent="0.2">
      <c r="A22" s="9">
        <f t="shared" si="0"/>
        <v>200</v>
      </c>
      <c r="B22">
        <f t="shared" ref="B22:B33" si="2">B23+0.0005</f>
        <v>0.98649999999999927</v>
      </c>
    </row>
    <row r="23" spans="1:2" x14ac:dyDescent="0.2">
      <c r="A23" s="9">
        <f t="shared" si="0"/>
        <v>210</v>
      </c>
      <c r="B23">
        <f t="shared" si="2"/>
        <v>0.98599999999999932</v>
      </c>
    </row>
    <row r="24" spans="1:2" x14ac:dyDescent="0.2">
      <c r="A24" s="9">
        <f t="shared" si="0"/>
        <v>220</v>
      </c>
      <c r="B24">
        <f t="shared" si="2"/>
        <v>0.98549999999999938</v>
      </c>
    </row>
    <row r="25" spans="1:2" x14ac:dyDescent="0.2">
      <c r="A25" s="9">
        <f t="shared" si="0"/>
        <v>230</v>
      </c>
      <c r="B25">
        <f t="shared" si="2"/>
        <v>0.98499999999999943</v>
      </c>
    </row>
    <row r="26" spans="1:2" x14ac:dyDescent="0.2">
      <c r="A26" s="9">
        <f t="shared" si="0"/>
        <v>240</v>
      </c>
      <c r="B26">
        <f t="shared" si="2"/>
        <v>0.98449999999999949</v>
      </c>
    </row>
    <row r="27" spans="1:2" x14ac:dyDescent="0.2">
      <c r="A27" s="9">
        <f t="shared" si="0"/>
        <v>250</v>
      </c>
      <c r="B27">
        <f t="shared" si="2"/>
        <v>0.98399999999999954</v>
      </c>
    </row>
    <row r="28" spans="1:2" x14ac:dyDescent="0.2">
      <c r="A28" s="9">
        <f t="shared" si="0"/>
        <v>260</v>
      </c>
      <c r="B28">
        <f t="shared" si="2"/>
        <v>0.9834999999999996</v>
      </c>
    </row>
    <row r="29" spans="1:2" x14ac:dyDescent="0.2">
      <c r="A29" s="9">
        <f t="shared" si="0"/>
        <v>270</v>
      </c>
      <c r="B29">
        <f t="shared" si="2"/>
        <v>0.98299999999999965</v>
      </c>
    </row>
    <row r="30" spans="1:2" x14ac:dyDescent="0.2">
      <c r="A30" s="9">
        <f t="shared" si="0"/>
        <v>280</v>
      </c>
      <c r="B30">
        <f t="shared" si="2"/>
        <v>0.98249999999999971</v>
      </c>
    </row>
    <row r="31" spans="1:2" x14ac:dyDescent="0.2">
      <c r="A31" s="9">
        <f t="shared" si="0"/>
        <v>290</v>
      </c>
      <c r="B31">
        <f t="shared" si="2"/>
        <v>0.98199999999999976</v>
      </c>
    </row>
    <row r="32" spans="1:2" x14ac:dyDescent="0.2">
      <c r="A32" s="9">
        <f t="shared" si="0"/>
        <v>300</v>
      </c>
      <c r="B32">
        <f t="shared" si="2"/>
        <v>0.98149999999999982</v>
      </c>
    </row>
    <row r="33" spans="1:2" x14ac:dyDescent="0.2">
      <c r="A33" s="9">
        <f t="shared" si="0"/>
        <v>310</v>
      </c>
      <c r="B33">
        <f t="shared" si="2"/>
        <v>0.98099999999999987</v>
      </c>
    </row>
    <row r="34" spans="1:2" x14ac:dyDescent="0.2">
      <c r="A34" s="9">
        <f t="shared" si="0"/>
        <v>320</v>
      </c>
      <c r="B34">
        <f>B35+0.0005</f>
        <v>0.98049999999999993</v>
      </c>
    </row>
    <row r="35" spans="1:2" x14ac:dyDescent="0.2">
      <c r="A35" s="9">
        <f t="shared" si="0"/>
        <v>330</v>
      </c>
      <c r="B35">
        <v>0.98</v>
      </c>
    </row>
    <row r="36" spans="1:2" x14ac:dyDescent="0.2">
      <c r="A36" s="9">
        <f t="shared" si="0"/>
        <v>340</v>
      </c>
      <c r="B36">
        <f>B35-0.001</f>
        <v>0.97899999999999998</v>
      </c>
    </row>
    <row r="37" spans="1:2" x14ac:dyDescent="0.2">
      <c r="A37" s="9">
        <f t="shared" si="0"/>
        <v>350</v>
      </c>
      <c r="B37">
        <f t="shared" ref="B37:B54" si="3">B36-0.001</f>
        <v>0.97799999999999998</v>
      </c>
    </row>
    <row r="38" spans="1:2" x14ac:dyDescent="0.2">
      <c r="A38" s="9">
        <f t="shared" si="0"/>
        <v>360</v>
      </c>
      <c r="B38">
        <f t="shared" si="3"/>
        <v>0.97699999999999998</v>
      </c>
    </row>
    <row r="39" spans="1:2" x14ac:dyDescent="0.2">
      <c r="A39" s="9">
        <f t="shared" si="0"/>
        <v>370</v>
      </c>
      <c r="B39">
        <f t="shared" si="3"/>
        <v>0.97599999999999998</v>
      </c>
    </row>
    <row r="40" spans="1:2" x14ac:dyDescent="0.2">
      <c r="A40" s="9">
        <f t="shared" si="0"/>
        <v>380</v>
      </c>
      <c r="B40">
        <f t="shared" si="3"/>
        <v>0.97499999999999998</v>
      </c>
    </row>
    <row r="41" spans="1:2" x14ac:dyDescent="0.2">
      <c r="A41" s="9">
        <f t="shared" si="0"/>
        <v>390</v>
      </c>
      <c r="B41">
        <f t="shared" si="3"/>
        <v>0.97399999999999998</v>
      </c>
    </row>
    <row r="42" spans="1:2" x14ac:dyDescent="0.2">
      <c r="A42" s="9">
        <f>A41+10</f>
        <v>400</v>
      </c>
      <c r="B42">
        <f t="shared" si="3"/>
        <v>0.97299999999999998</v>
      </c>
    </row>
    <row r="43" spans="1:2" x14ac:dyDescent="0.2">
      <c r="A43" s="9">
        <f t="shared" si="0"/>
        <v>410</v>
      </c>
      <c r="B43">
        <f t="shared" si="3"/>
        <v>0.97199999999999998</v>
      </c>
    </row>
    <row r="44" spans="1:2" x14ac:dyDescent="0.2">
      <c r="A44" s="9">
        <f t="shared" si="0"/>
        <v>420</v>
      </c>
      <c r="B44">
        <f t="shared" si="3"/>
        <v>0.97099999999999997</v>
      </c>
    </row>
    <row r="45" spans="1:2" x14ac:dyDescent="0.2">
      <c r="A45" s="9">
        <f t="shared" si="0"/>
        <v>430</v>
      </c>
      <c r="B45">
        <f t="shared" si="3"/>
        <v>0.97</v>
      </c>
    </row>
    <row r="46" spans="1:2" x14ac:dyDescent="0.2">
      <c r="A46" s="9">
        <f t="shared" si="0"/>
        <v>440</v>
      </c>
      <c r="B46">
        <f t="shared" si="3"/>
        <v>0.96899999999999997</v>
      </c>
    </row>
    <row r="47" spans="1:2" x14ac:dyDescent="0.2">
      <c r="A47" s="9">
        <f t="shared" si="0"/>
        <v>450</v>
      </c>
      <c r="B47">
        <f t="shared" si="3"/>
        <v>0.96799999999999997</v>
      </c>
    </row>
    <row r="48" spans="1:2" x14ac:dyDescent="0.2">
      <c r="A48" s="9">
        <f t="shared" si="0"/>
        <v>460</v>
      </c>
      <c r="B48">
        <f t="shared" si="3"/>
        <v>0.96699999999999997</v>
      </c>
    </row>
    <row r="49" spans="1:2" x14ac:dyDescent="0.2">
      <c r="A49" s="9">
        <f t="shared" si="0"/>
        <v>470</v>
      </c>
      <c r="B49">
        <f t="shared" si="3"/>
        <v>0.96599999999999997</v>
      </c>
    </row>
    <row r="50" spans="1:2" x14ac:dyDescent="0.2">
      <c r="A50" s="9">
        <f t="shared" si="0"/>
        <v>480</v>
      </c>
      <c r="B50">
        <f t="shared" si="3"/>
        <v>0.96499999999999997</v>
      </c>
    </row>
    <row r="51" spans="1:2" x14ac:dyDescent="0.2">
      <c r="A51" s="9">
        <f t="shared" si="0"/>
        <v>490</v>
      </c>
      <c r="B51">
        <f t="shared" si="3"/>
        <v>0.96399999999999997</v>
      </c>
    </row>
    <row r="52" spans="1:2" x14ac:dyDescent="0.2">
      <c r="A52" s="9">
        <f t="shared" si="0"/>
        <v>500</v>
      </c>
      <c r="B52">
        <f t="shared" si="3"/>
        <v>0.96299999999999997</v>
      </c>
    </row>
    <row r="53" spans="1:2" x14ac:dyDescent="0.2">
      <c r="A53" s="9">
        <f t="shared" si="0"/>
        <v>510</v>
      </c>
      <c r="B53">
        <f t="shared" si="3"/>
        <v>0.96199999999999997</v>
      </c>
    </row>
    <row r="54" spans="1:2" x14ac:dyDescent="0.2">
      <c r="A54" s="9">
        <f>A53+10</f>
        <v>520</v>
      </c>
      <c r="B54">
        <f t="shared" si="3"/>
        <v>0.96099999999999997</v>
      </c>
    </row>
    <row r="55" spans="1:2" x14ac:dyDescent="0.2">
      <c r="A55" s="9">
        <f t="shared" si="0"/>
        <v>530</v>
      </c>
      <c r="B55">
        <f>B54-0.002</f>
        <v>0.95899999999999996</v>
      </c>
    </row>
    <row r="56" spans="1:2" x14ac:dyDescent="0.2">
      <c r="A56" s="9">
        <f t="shared" si="0"/>
        <v>540</v>
      </c>
      <c r="B56">
        <f t="shared" ref="B56:B68" si="4">B55-0.002</f>
        <v>0.95699999999999996</v>
      </c>
    </row>
    <row r="57" spans="1:2" x14ac:dyDescent="0.2">
      <c r="A57" s="9">
        <f t="shared" si="0"/>
        <v>550</v>
      </c>
      <c r="B57">
        <f t="shared" si="4"/>
        <v>0.95499999999999996</v>
      </c>
    </row>
    <row r="58" spans="1:2" x14ac:dyDescent="0.2">
      <c r="A58" s="9">
        <f t="shared" si="0"/>
        <v>560</v>
      </c>
      <c r="B58">
        <f t="shared" si="4"/>
        <v>0.95299999999999996</v>
      </c>
    </row>
    <row r="59" spans="1:2" x14ac:dyDescent="0.2">
      <c r="A59" s="9">
        <f t="shared" si="0"/>
        <v>570</v>
      </c>
      <c r="B59">
        <f t="shared" si="4"/>
        <v>0.95099999999999996</v>
      </c>
    </row>
    <row r="60" spans="1:2" x14ac:dyDescent="0.2">
      <c r="A60" s="9">
        <f t="shared" si="0"/>
        <v>580</v>
      </c>
      <c r="B60">
        <f t="shared" si="4"/>
        <v>0.94899999999999995</v>
      </c>
    </row>
    <row r="61" spans="1:2" x14ac:dyDescent="0.2">
      <c r="A61" s="9">
        <f t="shared" si="0"/>
        <v>590</v>
      </c>
      <c r="B61">
        <f t="shared" si="4"/>
        <v>0.94699999999999995</v>
      </c>
    </row>
    <row r="62" spans="1:2" x14ac:dyDescent="0.2">
      <c r="A62" s="9">
        <f t="shared" si="0"/>
        <v>600</v>
      </c>
      <c r="B62">
        <f t="shared" si="4"/>
        <v>0.94499999999999995</v>
      </c>
    </row>
    <row r="63" spans="1:2" x14ac:dyDescent="0.2">
      <c r="A63" s="9">
        <f t="shared" si="0"/>
        <v>610</v>
      </c>
      <c r="B63">
        <f t="shared" si="4"/>
        <v>0.94299999999999995</v>
      </c>
    </row>
    <row r="64" spans="1:2" x14ac:dyDescent="0.2">
      <c r="A64" s="9">
        <f t="shared" si="0"/>
        <v>620</v>
      </c>
      <c r="B64">
        <f t="shared" si="4"/>
        <v>0.94099999999999995</v>
      </c>
    </row>
    <row r="65" spans="1:2" x14ac:dyDescent="0.2">
      <c r="A65" s="9">
        <f t="shared" si="0"/>
        <v>630</v>
      </c>
      <c r="B65">
        <f t="shared" si="4"/>
        <v>0.93899999999999995</v>
      </c>
    </row>
    <row r="66" spans="1:2" x14ac:dyDescent="0.2">
      <c r="A66" s="9">
        <f t="shared" si="0"/>
        <v>640</v>
      </c>
      <c r="B66">
        <f t="shared" si="4"/>
        <v>0.93699999999999994</v>
      </c>
    </row>
    <row r="67" spans="1:2" x14ac:dyDescent="0.2">
      <c r="A67" s="9">
        <f t="shared" si="0"/>
        <v>650</v>
      </c>
      <c r="B67">
        <f t="shared" si="4"/>
        <v>0.93499999999999994</v>
      </c>
    </row>
    <row r="68" spans="1:2" x14ac:dyDescent="0.2">
      <c r="A68" s="9">
        <f t="shared" si="0"/>
        <v>660</v>
      </c>
      <c r="B68">
        <f t="shared" si="4"/>
        <v>0.93299999999999994</v>
      </c>
    </row>
  </sheetData>
  <customSheetViews>
    <customSheetView guid="{B4DAA279-B1F7-4116-B3A3-7788D8DF995D}">
      <selection activeCell="D40" sqref="D40"/>
      <pageMargins left="0.7" right="0.7" top="0.75" bottom="0.75" header="0.3" footer="0.3"/>
    </customSheetView>
    <customSheetView guid="{6C7511EA-8A08-4F93-A069-F689C3BE138C}">
      <selection activeCell="D40" sqref="D40"/>
      <pageMargins left="0.7" right="0.7" top="0.75" bottom="0.75" header="0.3" footer="0.3"/>
    </customSheetView>
    <customSheetView guid="{87D26BE2-47AE-484A-A213-E1EEA2927B75}">
      <selection activeCell="D40" sqref="D40"/>
      <pageMargins left="0.7" right="0.7" top="0.75" bottom="0.75" header="0.3" footer="0.3"/>
    </customSheetView>
    <customSheetView guid="{FAD50223-9252-4E09-9057-1DD494515387}">
      <selection activeCell="D40" sqref="D40"/>
      <pageMargins left="0.7" right="0.7" top="0.75" bottom="0.75" header="0.3" footer="0.3"/>
      <pageSetup paperSize="9" orientation="landscape" verticalDpi="0"/>
      <headerFooter>
        <oddFooter>&amp;L&amp;A&amp;C&amp;F&amp;R&amp;P/&amp;N</oddFooter>
      </headerFooter>
    </customSheetView>
  </customSheetViews>
  <pageMargins left="0.7" right="0.7" top="0.75" bottom="0.75" header="0.3" footer="0.3"/>
  <pageSetup paperSize="9" orientation="landscape" verticalDpi="0"/>
  <headerFooter>
    <oddFooter>&amp;L&amp;A&amp;C&amp;F&amp;R&amp;P/&amp;N</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697BA6BB19DB744494355487BE7F2BF2" ma:contentTypeVersion="35" ma:contentTypeDescription="" ma:contentTypeScope="" ma:versionID="e3507f4696660ae8f5ce14b00aab59bb">
  <xsd:schema xmlns:xsd="http://www.w3.org/2001/XMLSchema" xmlns:xs="http://www.w3.org/2001/XMLSchema" xmlns:p="http://schemas.microsoft.com/office/2006/metadata/properties" xmlns:ns2="a14523ce-dede-483e-883a-2d83261080bd" targetNamespace="http://schemas.microsoft.com/office/2006/metadata/properties" ma:root="true" ma:fieldsID="a2ba559e87326547b8cea16f11fa52bc"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c658119-b17e-4c19-a514-2f346957241f}" ma:internalName="TaxCatchAll" ma:showField="CatchAllData" ma:web="52affc09-c2cc-4a65-a71d-2aaac1eae66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c658119-b17e-4c19-a514-2f346957241f}" ma:internalName="TaxCatchAllLabel" ma:readOnly="true" ma:showField="CatchAllDataLabel" ma:web="52affc09-c2cc-4a65-a71d-2aaac1eae668">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Celestino Velasco</DisplayName>
        <AccountId>14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Project Record</TermName>
          <TermId xmlns="http://schemas.microsoft.com/office/infopath/2007/PartnerControls">c6e997aa-0fc5-4f15-8a0d-d85f1359ae2e</TermId>
        </TermInfo>
      </Terms>
    </AEMODocumentTypeTaxHTField0>
    <AEMOKeywordsTaxHTField0 xmlns="a14523ce-dede-483e-883a-2d83261080bd">
      <Terms xmlns="http://schemas.microsoft.com/office/infopath/2007/PartnerControls"/>
    </AEMOKeywordsTaxHTField0>
    <TaxCatchAll xmlns="a14523ce-dede-483e-883a-2d83261080bd">
      <Value>4</Value>
    </TaxCatchAll>
    <AEMODescription xmlns="a14523ce-dede-483e-883a-2d83261080bd" xsi:nil="true"/>
    <_dlc_DocId xmlns="a14523ce-dede-483e-883a-2d83261080bd">OPADEQUACY-8-21379</_dlc_DocId>
    <_dlc_DocIdUrl xmlns="a14523ce-dede-483e-883a-2d83261080bd">
      <Url>http://sharedocs/sites/oa/_layouts/15/DocIdRedir.aspx?ID=OPADEQUACY-8-21379</Url>
      <Description>OPADEQUACY-8-21379</Description>
    </_dlc_DocIdUrl>
  </documentManagement>
</p:properti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E9FB2633-F7EB-495F-9B50-895785227298}">
  <ds:schemaRefs>
    <ds:schemaRef ds:uri="Microsoft.SharePoint.Taxonomy.ContentTypeSync"/>
  </ds:schemaRefs>
</ds:datastoreItem>
</file>

<file path=customXml/itemProps2.xml><?xml version="1.0" encoding="utf-8"?>
<ds:datastoreItem xmlns:ds="http://schemas.openxmlformats.org/officeDocument/2006/customXml" ds:itemID="{920D5C6F-8C89-4BA9-9E5E-1BF0C3C8B62E}">
  <ds:schemaRefs>
    <ds:schemaRef ds:uri="http://schemas.microsoft.com/sharepoint/v3/contenttype/forms"/>
  </ds:schemaRefs>
</ds:datastoreItem>
</file>

<file path=customXml/itemProps3.xml><?xml version="1.0" encoding="utf-8"?>
<ds:datastoreItem xmlns:ds="http://schemas.openxmlformats.org/officeDocument/2006/customXml" ds:itemID="{2B45452D-DC06-4B2B-8CF0-F54BDEDF5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26FCFBD-1EC4-4D1E-9C52-5D7CE58DCECF}">
  <ds:schemaRefs>
    <ds:schemaRef ds:uri="http://schemas.microsoft.com/sharepoint/events"/>
  </ds:schemaRefs>
</ds:datastoreItem>
</file>

<file path=customXml/itemProps5.xml><?xml version="1.0" encoding="utf-8"?>
<ds:datastoreItem xmlns:ds="http://schemas.openxmlformats.org/officeDocument/2006/customXml" ds:itemID="{D06D9EB7-9913-4DC5-AF19-DE986DF01EE1}">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www.w3.org/XML/1998/namespace"/>
    <ds:schemaRef ds:uri="a14523ce-dede-483e-883a-2d83261080bd"/>
    <ds:schemaRef ds:uri="http://purl.org/dc/dcmitype/"/>
  </ds:schemaRefs>
</ds:datastoreItem>
</file>

<file path=customXml/itemProps6.xml><?xml version="1.0" encoding="utf-8"?>
<ds:datastoreItem xmlns:ds="http://schemas.openxmlformats.org/officeDocument/2006/customXml" ds:itemID="{91A67ED5-5D2C-417A-9B04-56EA40E6711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ECM PV </vt:lpstr>
      <vt:lpstr>ECM PV Cluster</vt:lpstr>
      <vt:lpstr>ECM CPV </vt:lpstr>
      <vt:lpstr>ECM CPV Cluster</vt:lpstr>
      <vt:lpstr>ECM CST</vt:lpstr>
      <vt:lpstr>ECM CST Cluster</vt:lpstr>
      <vt:lpstr>Spectral response example</vt:lpstr>
      <vt:lpstr>Inverter response example</vt:lpstr>
      <vt:lpstr>Sheet1</vt:lpstr>
      <vt:lpstr>Sheet2</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Eastwood</dc:creator>
  <cp:lastModifiedBy>Eloise Taylor</cp:lastModifiedBy>
  <cp:lastPrinted>2016-03-07T00:19:32Z</cp:lastPrinted>
  <dcterms:created xsi:type="dcterms:W3CDTF">2013-03-19T01:04:51Z</dcterms:created>
  <dcterms:modified xsi:type="dcterms:W3CDTF">2017-08-30T04:02:19Z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0x0101009BE89D58CAF0934CA32A20BCFFD353DC00697BA6BB19DB744494355487BE7F2BF2</vt:lpwstr>
  </property>
  <property fmtid="{D5CDD505-2E9C-101B-9397-08002B2CF9AE}" pid="3" name="_dlc_DocIdItemGuid">
    <vt:lpwstr>ed929fb4-db79-4f14-a4e7-f59288e6f227</vt:lpwstr>
  </property>
  <property fmtid="{D5CDD505-2E9C-101B-9397-08002B2CF9AE}" pid="4" name="AEMODocumentType">
    <vt:lpwstr>4;#Project Record|c6e997aa-0fc5-4f15-8a0d-d85f1359ae2e</vt:lpwstr>
  </property>
  <property fmtid="{D5CDD505-2E9C-101B-9397-08002B2CF9AE}" pid="5" name="AEMOKeywords">
    <vt:lpwstr/>
  </property>
</Properties>
</file>